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85" windowWidth="15240" windowHeight="9300" activeTab="1"/>
  </bookViews>
  <sheets>
    <sheet name="Budget 2007-2008" sheetId="1" r:id="rId1"/>
    <sheet name="Comptes 2007-2008" sheetId="2" r:id="rId2"/>
  </sheets>
  <definedNames>
    <definedName name="_xlnm.Print_Area" localSheetId="1">'Comptes 2007-2008'!$A:$H</definedName>
  </definedNames>
  <calcPr fullCalcOnLoad="1"/>
</workbook>
</file>

<file path=xl/comments1.xml><?xml version="1.0" encoding="utf-8"?>
<comments xmlns="http://schemas.openxmlformats.org/spreadsheetml/2006/main">
  <authors>
    <author>Linder Adrian</author>
  </authors>
  <commentList>
    <comment ref="A70" authorId="0">
      <text>
        <r>
          <rPr>
            <sz val="8"/>
            <color indexed="10"/>
            <rFont val="Tahoma"/>
            <family val="2"/>
          </rPr>
          <t>Nombre prévu selon types de cours comme formulaire A, Pt1</t>
        </r>
      </text>
    </comment>
    <comment ref="A32" authorId="0">
      <text>
        <r>
          <rPr>
            <sz val="8"/>
            <color indexed="10"/>
            <rFont val="Tahoma"/>
            <family val="2"/>
          </rPr>
          <t xml:space="preserve">Déscription, (p.e. amortisation ordinateur). Evt. somme globale
</t>
        </r>
      </text>
    </comment>
    <comment ref="A26" authorId="0">
      <text>
        <r>
          <rPr>
            <sz val="8"/>
            <color indexed="10"/>
            <rFont val="Tahoma"/>
            <family val="2"/>
          </rPr>
          <t>désignation du local</t>
        </r>
      </text>
    </comment>
    <comment ref="A9" authorId="0">
      <text>
        <r>
          <rPr>
            <sz val="8"/>
            <color indexed="10"/>
            <rFont val="Tahoma"/>
            <family val="2"/>
          </rPr>
          <t>Désigner des catégories selon fonctions, classes de salaire etc.
Si nécessaire; Détails sur feuille additionnelle</t>
        </r>
      </text>
    </comment>
    <comment ref="D124" authorId="0">
      <text>
        <r>
          <rPr>
            <sz val="8"/>
            <color indexed="10"/>
            <rFont val="Tahoma"/>
            <family val="2"/>
          </rPr>
          <t>Types de cours selon formulaire 
A Pt. 1</t>
        </r>
      </text>
    </comment>
    <comment ref="A38" authorId="0">
      <text>
        <r>
          <rPr>
            <sz val="8"/>
            <color indexed="10"/>
            <rFont val="Tahoma"/>
            <family val="2"/>
          </rPr>
          <t xml:space="preserve">désigner les types de coûts
</t>
        </r>
      </text>
    </comment>
    <comment ref="A85" authorId="0">
      <text>
        <r>
          <rPr>
            <sz val="8"/>
            <color indexed="10"/>
            <rFont val="Tahoma"/>
            <family val="2"/>
          </rPr>
          <t xml:space="preserve">indiquez séparément les contributions cantonales s.v.p.
</t>
        </r>
      </text>
    </comment>
    <comment ref="A87" authorId="0">
      <text>
        <r>
          <rPr>
            <sz val="8"/>
            <color indexed="10"/>
            <rFont val="Tahoma"/>
            <family val="2"/>
          </rPr>
          <t>indications détaillées: fondations, enterprises, donations etc.</t>
        </r>
      </text>
    </comment>
    <comment ref="A86" authorId="0">
      <text>
        <r>
          <rPr>
            <sz val="8"/>
            <color indexed="10"/>
            <rFont val="Tahoma"/>
            <family val="2"/>
          </rPr>
          <t xml:space="preserve">indiquez séparément les contributions de communes s.v.p.
</t>
        </r>
      </text>
    </comment>
    <comment ref="A45" authorId="0">
      <text>
        <r>
          <rPr>
            <sz val="8"/>
            <color indexed="10"/>
            <rFont val="Tahoma"/>
            <family val="2"/>
          </rPr>
          <t>p.e. coûts de matériel, imprimerie etc.</t>
        </r>
      </text>
    </comment>
    <comment ref="B45" authorId="0">
      <text>
        <r>
          <rPr>
            <sz val="8"/>
            <color indexed="10"/>
            <rFont val="Tahoma"/>
            <family val="2"/>
          </rPr>
          <t>p.e. feuilles etc.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color indexed="10"/>
            <rFont val="Tahoma"/>
            <family val="2"/>
          </rPr>
          <t>autres types de coûts</t>
        </r>
      </text>
    </comment>
    <comment ref="A97" authorId="0">
      <text>
        <r>
          <rPr>
            <sz val="8"/>
            <color indexed="10"/>
            <rFont val="Tahoma"/>
            <family val="2"/>
          </rPr>
          <t xml:space="preserve">indiquez séparément les contributions cantonales s.v.p.
</t>
        </r>
      </text>
    </comment>
    <comment ref="A98" authorId="0">
      <text>
        <r>
          <rPr>
            <sz val="8"/>
            <color indexed="10"/>
            <rFont val="Tahoma"/>
            <family val="2"/>
          </rPr>
          <t xml:space="preserve">indiquez séparément les contributions de communes s.v.p.
</t>
        </r>
      </text>
    </comment>
  </commentList>
</comments>
</file>

<file path=xl/comments2.xml><?xml version="1.0" encoding="utf-8"?>
<comments xmlns="http://schemas.openxmlformats.org/spreadsheetml/2006/main">
  <authors>
    <author>Linder Adrian</author>
  </authors>
  <commentList>
    <comment ref="A9" authorId="0">
      <text>
        <r>
          <rPr>
            <sz val="8"/>
            <color indexed="10"/>
            <rFont val="Tahoma"/>
            <family val="2"/>
          </rPr>
          <t>Noms etc. 
Si besoin détails sur feuille additionnelle</t>
        </r>
      </text>
    </comment>
    <comment ref="A18" authorId="0">
      <text>
        <r>
          <rPr>
            <sz val="8"/>
            <color indexed="10"/>
            <rFont val="Tahoma"/>
            <family val="2"/>
          </rPr>
          <t>Noms etc.</t>
        </r>
      </text>
    </comment>
    <comment ref="A107" authorId="0">
      <text>
        <r>
          <rPr>
            <sz val="8"/>
            <color indexed="10"/>
            <rFont val="Tahoma"/>
            <family val="2"/>
          </rPr>
          <t>Montant effectivement payé jusqu'à la date</t>
        </r>
      </text>
    </comment>
    <comment ref="A108" authorId="0">
      <text>
        <r>
          <rPr>
            <sz val="8"/>
            <color indexed="10"/>
            <rFont val="Tahoma"/>
            <family val="2"/>
          </rPr>
          <t xml:space="preserve">Selon décision / modalités de payement 
</t>
        </r>
      </text>
    </comment>
    <comment ref="C70" authorId="0">
      <text>
        <r>
          <rPr>
            <sz val="8"/>
            <color indexed="10"/>
            <rFont val="Tahoma"/>
            <family val="2"/>
          </rPr>
          <t xml:space="preserve">Prière d'indiquer les revenus globaux effectifs (sous considération de réductions, tarifs sociaux, rabais etc.)
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sz val="8"/>
            <color indexed="10"/>
            <rFont val="Tahoma"/>
            <family val="2"/>
          </rPr>
          <t xml:space="preserve">Nombre effectif selon types de cours </t>
        </r>
      </text>
    </comment>
    <comment ref="B70" authorId="0">
      <text>
        <r>
          <rPr>
            <sz val="8"/>
            <color indexed="10"/>
            <rFont val="Tahoma"/>
            <family val="2"/>
          </rPr>
          <t xml:space="preserve">Ne rien indiquer; calcul automatique
</t>
        </r>
      </text>
    </comment>
    <comment ref="A85" authorId="0">
      <text>
        <r>
          <rPr>
            <sz val="8"/>
            <color indexed="10"/>
            <rFont val="Tahoma"/>
            <family val="2"/>
          </rPr>
          <t xml:space="preserve">indiquez séparément les contributions cantonales s.v.p.
</t>
        </r>
      </text>
    </comment>
    <comment ref="A86" authorId="0">
      <text>
        <r>
          <rPr>
            <sz val="8"/>
            <color indexed="10"/>
            <rFont val="Tahoma"/>
            <family val="2"/>
          </rPr>
          <t xml:space="preserve">indiquez séparément les contributions de communes s.v.p.
</t>
        </r>
      </text>
    </comment>
    <comment ref="A97" authorId="0">
      <text>
        <r>
          <rPr>
            <sz val="8"/>
            <color indexed="10"/>
            <rFont val="Tahoma"/>
            <family val="2"/>
          </rPr>
          <t xml:space="preserve">indiquez séparément les contributions cantonales s.v.p.
</t>
        </r>
      </text>
    </comment>
    <comment ref="A98" authorId="0">
      <text>
        <r>
          <rPr>
            <sz val="8"/>
            <color indexed="10"/>
            <rFont val="Tahoma"/>
            <family val="2"/>
          </rPr>
          <t xml:space="preserve">indiquez séparément les contributions de communes s.v.p.
</t>
        </r>
      </text>
    </comment>
  </commentList>
</comments>
</file>

<file path=xl/sharedStrings.xml><?xml version="1.0" encoding="utf-8"?>
<sst xmlns="http://schemas.openxmlformats.org/spreadsheetml/2006/main" count="289" uniqueCount="129">
  <si>
    <t>Total</t>
  </si>
  <si>
    <t>(3)</t>
  </si>
  <si>
    <t>(4)</t>
  </si>
  <si>
    <t>(5)</t>
  </si>
  <si>
    <t>%</t>
  </si>
  <si>
    <t>Budget</t>
  </si>
  <si>
    <t>(6)</t>
  </si>
  <si>
    <t>(7)</t>
  </si>
  <si>
    <t>(8)</t>
  </si>
  <si>
    <t>…</t>
  </si>
  <si>
    <t xml:space="preserve">Il s'agit de donner ici un aperçu de toutes les questions qui se rapportent au financement du projet. </t>
  </si>
  <si>
    <t xml:space="preserve">Le lien avec les activités planifiées doit apparaître de manière évidente et transparente. </t>
  </si>
  <si>
    <t>Salaires / honoraires</t>
  </si>
  <si>
    <t xml:space="preserve">Salaires </t>
  </si>
  <si>
    <t>Nombre de leçons (selon Form. A Pt. 1)</t>
  </si>
  <si>
    <t>Montant net par leçon</t>
  </si>
  <si>
    <t>Prestations sociales %</t>
  </si>
  <si>
    <t>No. du projet</t>
  </si>
  <si>
    <t>Remarques</t>
  </si>
  <si>
    <t>Type de cours</t>
  </si>
  <si>
    <t>(Catégorie 1)</t>
  </si>
  <si>
    <t>Total intermédiaire des salaires</t>
  </si>
  <si>
    <t>Honoraires</t>
  </si>
  <si>
    <t>Fonction</t>
  </si>
  <si>
    <t xml:space="preserve">Nombre d'heures </t>
  </si>
  <si>
    <t>Montant net par heure</t>
  </si>
  <si>
    <t>Total intermédiaire des honoraires</t>
  </si>
  <si>
    <t>Coûts relatifs à l'infrastructure</t>
  </si>
  <si>
    <t>Locaux (loyer)</t>
  </si>
  <si>
    <t>Unité/durée (heures, jours, mois)</t>
  </si>
  <si>
    <t xml:space="preserve">Nombre d'unités </t>
  </si>
  <si>
    <t>Total intermédiaire des coûts relatifs aux locaux</t>
  </si>
  <si>
    <t>Infrastructure bureau</t>
  </si>
  <si>
    <t>Unité</t>
  </si>
  <si>
    <t>Total intermédiaire des coûts relatifs à l'infrastructure de bureau</t>
  </si>
  <si>
    <t>Autres coûts relatifs à l'infrastructure</t>
  </si>
  <si>
    <t>Nombre d'unités</t>
  </si>
  <si>
    <t>Total intermédiaire des autres coûts relatifs à l'infrastructure</t>
  </si>
  <si>
    <t>Coûts de production</t>
  </si>
  <si>
    <t xml:space="preserve">Unités </t>
  </si>
  <si>
    <t>Total intermédiaire des coûts de production</t>
  </si>
  <si>
    <t>Type</t>
  </si>
  <si>
    <t>Désignation / unité</t>
  </si>
  <si>
    <t>Frais généraux</t>
  </si>
  <si>
    <t>Assurances</t>
  </si>
  <si>
    <t>Total intermédiaire des autres coûts</t>
  </si>
  <si>
    <t>TOTAL DES COÛTS (COÛTS DU PROJET)</t>
  </si>
  <si>
    <t xml:space="preserve">Contributions propres de l'organe responsable </t>
  </si>
  <si>
    <t>Contribution</t>
  </si>
  <si>
    <t>Part %</t>
  </si>
  <si>
    <t>Remarques, détails</t>
  </si>
  <si>
    <t>Contributions des participant(e)s</t>
  </si>
  <si>
    <t>Nombre des part.</t>
  </si>
  <si>
    <t>Contribution par part.</t>
  </si>
  <si>
    <t>(Type 1)</t>
  </si>
  <si>
    <t>(Type 2)</t>
  </si>
  <si>
    <t>(Type 3)</t>
  </si>
  <si>
    <t>(Type 4)</t>
  </si>
  <si>
    <t>(Type 5)</t>
  </si>
  <si>
    <t>(Type 6)</t>
  </si>
  <si>
    <t>(Type 7)</t>
  </si>
  <si>
    <t>(Type 8)</t>
  </si>
  <si>
    <t>(Type 9)</t>
  </si>
  <si>
    <t>(Type 10)</t>
  </si>
  <si>
    <t>Contributions de tiers assurées</t>
  </si>
  <si>
    <t>(1) Contributions cantonales</t>
  </si>
  <si>
    <t>(2) Contributions communales</t>
  </si>
  <si>
    <t xml:space="preserve">Contributions de tiers sollicitées </t>
  </si>
  <si>
    <t>Subvention fédérale sollicitée (promotion de l'intégration)</t>
  </si>
  <si>
    <t>TOTAL DES REVENUS</t>
  </si>
  <si>
    <t>Total des coûts du projet</t>
  </si>
  <si>
    <t>Total des revenus</t>
  </si>
  <si>
    <t>Calculations des coûts</t>
  </si>
  <si>
    <t xml:space="preserve">Calculation des coûts totaux par unité (leçon de cours). </t>
  </si>
  <si>
    <t>Dans ce formulaire, seul le nombre d'unités (par exemple leçons) est à reporter; les autres chiffres seront reportés du budget automatiquement.</t>
  </si>
  <si>
    <t>Nombre de leçons</t>
  </si>
  <si>
    <t>selon form. A, Pt. 1</t>
  </si>
  <si>
    <t>Type 1</t>
  </si>
  <si>
    <t>Type 2</t>
  </si>
  <si>
    <t>Type 3</t>
  </si>
  <si>
    <t>Type 4</t>
  </si>
  <si>
    <t>Type 5</t>
  </si>
  <si>
    <t>Type 6</t>
  </si>
  <si>
    <t>Type 7</t>
  </si>
  <si>
    <t>Type 8</t>
  </si>
  <si>
    <t>Type 9</t>
  </si>
  <si>
    <t>Type 10</t>
  </si>
  <si>
    <t>Nombre total de leçons</t>
  </si>
  <si>
    <t>Coûts du projet</t>
  </si>
  <si>
    <t>Coûts par leçon (moyenne)</t>
  </si>
  <si>
    <t>Montant sollicité de la CFE par leçon (moyenne)</t>
  </si>
  <si>
    <t>Part de la Confédération %</t>
  </si>
  <si>
    <r>
      <t xml:space="preserve">Coûts par participant(e), </t>
    </r>
    <r>
      <rPr>
        <i/>
        <sz val="10"/>
        <rFont val="Arial"/>
        <family val="2"/>
      </rPr>
      <t>Nbre repris de</t>
    </r>
  </si>
  <si>
    <t>Montant sollicité de la CFE par participant(e) (moyenne)</t>
  </si>
  <si>
    <t>Les catégories reportées du budget peuvent être modifiées si nécéssaire.</t>
  </si>
  <si>
    <t>Différence</t>
  </si>
  <si>
    <t>Pourcentage</t>
  </si>
  <si>
    <t>Justifications / explications</t>
  </si>
  <si>
    <t>Justifications, explications</t>
  </si>
  <si>
    <t>Contrib. Moyenne/part.</t>
  </si>
  <si>
    <t>Contributions de tiers reçues</t>
  </si>
  <si>
    <t>Contributions de tiers dues/ouvertes (assurées)</t>
  </si>
  <si>
    <t>SURPLUS OU DÉFICIT</t>
  </si>
  <si>
    <t>Décompte de soldes</t>
  </si>
  <si>
    <t>Part de la CFE au surplus</t>
  </si>
  <si>
    <t>Calculations de coûts</t>
  </si>
  <si>
    <t>Dans ce formulaire, seul le nombre d'unités (leçons) est à reporter; les autres chiffres seront reportés des comptes automatiquement.</t>
  </si>
  <si>
    <t>Comptes</t>
  </si>
  <si>
    <t>Justification/explication</t>
  </si>
  <si>
    <t>Montant reçu de la CFE par leçon (moyenne)</t>
  </si>
  <si>
    <t>Montant reçu de la CFE par participant(e) (moyenne)</t>
  </si>
  <si>
    <t>Les chiffres budgétaires sont reportés du budget et les comparaisons budget-comptes se font automatiquement.</t>
  </si>
  <si>
    <t>Coûts par unité</t>
  </si>
  <si>
    <t>Autres coûts</t>
  </si>
  <si>
    <t>Subvention fédérale reçue (CFE)</t>
  </si>
  <si>
    <t>Paiements CFE ouverts</t>
  </si>
  <si>
    <t>Paiements partiels CFE ouverts</t>
  </si>
  <si>
    <t>Plan des coûts</t>
  </si>
  <si>
    <t>Plan de financement</t>
  </si>
  <si>
    <t>Coûts effectifs</t>
  </si>
  <si>
    <t>Comptes des revenus</t>
  </si>
  <si>
    <t>Surplus</t>
  </si>
  <si>
    <t>Part de la CFE aux revenus</t>
  </si>
  <si>
    <t>(si déjà connu)</t>
  </si>
  <si>
    <t>A-0X-XXXX</t>
  </si>
  <si>
    <t>A81</t>
  </si>
  <si>
    <r>
      <t xml:space="preserve">Ce formulaire est prévu pour le plan financier de l'anné de projet 2007 </t>
    </r>
    <r>
      <rPr>
        <b/>
        <i/>
        <sz val="8"/>
        <rFont val="Arial"/>
        <family val="2"/>
      </rPr>
      <t>+ prolongation 2008 (au plus tard jusqu'au 31 décembre 2008</t>
    </r>
    <r>
      <rPr>
        <sz val="8"/>
        <rFont val="Arial"/>
        <family val="2"/>
      </rPr>
      <t>).</t>
    </r>
  </si>
  <si>
    <r>
      <t xml:space="preserve">Ce formulaire est prévu pour les comptes de l'anné de projet 2007 </t>
    </r>
    <r>
      <rPr>
        <b/>
        <i/>
        <sz val="8"/>
        <rFont val="Arial"/>
        <family val="2"/>
      </rPr>
      <t>+ prolongation 2008 (au plus tard jusqu'à la fin 2008)</t>
    </r>
    <r>
      <rPr>
        <sz val="8"/>
        <rFont val="Arial"/>
        <family val="2"/>
      </rPr>
      <t>.</t>
    </r>
  </si>
  <si>
    <t>Comptes 2007-2008 (11/2 année)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</si>
</sst>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SFr.&quot;;\-#,##0\ &quot;SFr.&quot;"/>
    <numFmt numFmtId="171" formatCode="#,##0\ &quot;SFr.&quot;;[Red]\-#,##0\ &quot;SFr.&quot;"/>
    <numFmt numFmtId="172" formatCode="#,##0.00\ &quot;SFr.&quot;;\-#,##0.00\ &quot;SFr.&quot;"/>
    <numFmt numFmtId="173" formatCode="#,##0.00\ &quot;SFr.&quot;;[Red]\-#,##0.00\ &quot;SFr.&quot;"/>
    <numFmt numFmtId="174" formatCode="_-* #,##0\ &quot;SFr.&quot;_-;\-* #,##0\ &quot;SFr.&quot;_-;_-* &quot;-&quot;\ &quot;SFr.&quot;_-;_-@_-"/>
    <numFmt numFmtId="175" formatCode="_-* #,##0\ _S_F_r_._-;\-* #,##0\ _S_F_r_._-;_-* &quot;-&quot;\ _S_F_r_._-;_-@_-"/>
    <numFmt numFmtId="176" formatCode="_-* #,##0.00\ &quot;SFr.&quot;_-;\-* #,##0.00\ &quot;SFr.&quot;_-;_-* &quot;-&quot;??\ &quot;SFr.&quot;_-;_-@_-"/>
    <numFmt numFmtId="177" formatCode="_-* #,##0.00\ _S_F_r_._-;\-* #,##0.00\ _S_F_r_._-;_-* &quot;-&quot;??\ _S_F_r_._-;_-@_-"/>
    <numFmt numFmtId="178" formatCode="#,##0.00_ ;[Red]\-#,##0.00\ "/>
    <numFmt numFmtId="179" formatCode="\+#,##0.00;\-#,##0.00"/>
    <numFmt numFmtId="180" formatCode="\+#,##0.00_ ;[Red]\-#,##0.00\ 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sz val="8"/>
      <color indexed="10"/>
      <name val="Tahoma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Tahoma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4" fontId="0" fillId="2" borderId="0" xfId="0" applyNumberFormat="1" applyFill="1" applyAlignment="1" applyProtection="1">
      <alignment vertical="top" wrapText="1"/>
      <protection/>
    </xf>
    <xf numFmtId="4" fontId="0" fillId="2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vertical="top" wrapText="1"/>
      <protection/>
    </xf>
    <xf numFmtId="4" fontId="0" fillId="2" borderId="1" xfId="0" applyNumberFormat="1" applyFill="1" applyBorder="1" applyAlignment="1" applyProtection="1">
      <alignment vertical="top" wrapText="1"/>
      <protection/>
    </xf>
    <xf numFmtId="4" fontId="1" fillId="2" borderId="2" xfId="0" applyNumberFormat="1" applyFont="1" applyFill="1" applyBorder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vertical="top" wrapText="1"/>
      <protection/>
    </xf>
    <xf numFmtId="4" fontId="0" fillId="0" borderId="0" xfId="0" applyNumberFormat="1" applyAlignment="1" applyProtection="1">
      <alignment vertical="top" wrapText="1"/>
      <protection/>
    </xf>
    <xf numFmtId="4" fontId="0" fillId="2" borderId="3" xfId="0" applyNumberFormat="1" applyFill="1" applyBorder="1" applyAlignment="1" applyProtection="1">
      <alignment vertical="top" wrapText="1"/>
      <protection/>
    </xf>
    <xf numFmtId="4" fontId="0" fillId="2" borderId="2" xfId="0" applyNumberFormat="1" applyFill="1" applyBorder="1" applyAlignment="1" applyProtection="1">
      <alignment vertical="top" wrapText="1"/>
      <protection/>
    </xf>
    <xf numFmtId="4" fontId="0" fillId="2" borderId="4" xfId="0" applyNumberFormat="1" applyFill="1" applyBorder="1" applyAlignment="1" applyProtection="1">
      <alignment vertical="top" wrapText="1"/>
      <protection/>
    </xf>
    <xf numFmtId="4" fontId="0" fillId="2" borderId="5" xfId="0" applyNumberFormat="1" applyFill="1" applyBorder="1" applyAlignment="1" applyProtection="1">
      <alignment vertical="top" wrapText="1"/>
      <protection/>
    </xf>
    <xf numFmtId="4" fontId="0" fillId="2" borderId="6" xfId="0" applyNumberFormat="1" applyFill="1" applyBorder="1" applyAlignment="1" applyProtection="1">
      <alignment vertical="top" wrapText="1"/>
      <protection/>
    </xf>
    <xf numFmtId="4" fontId="0" fillId="2" borderId="7" xfId="0" applyNumberFormat="1" applyFill="1" applyBorder="1" applyAlignment="1" applyProtection="1">
      <alignment vertical="top" wrapText="1"/>
      <protection/>
    </xf>
    <xf numFmtId="4" fontId="0" fillId="2" borderId="2" xfId="0" applyNumberFormat="1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4" fontId="1" fillId="2" borderId="0" xfId="0" applyNumberFormat="1" applyFont="1" applyFill="1" applyAlignment="1" applyProtection="1">
      <alignment vertical="top" wrapText="1"/>
      <protection/>
    </xf>
    <xf numFmtId="4" fontId="1" fillId="0" borderId="8" xfId="0" applyNumberFormat="1" applyFont="1" applyFill="1" applyBorder="1" applyAlignment="1" applyProtection="1">
      <alignment vertical="top" wrapText="1"/>
      <protection/>
    </xf>
    <xf numFmtId="4" fontId="1" fillId="0" borderId="9" xfId="0" applyNumberFormat="1" applyFont="1" applyBorder="1" applyAlignment="1" applyProtection="1">
      <alignment vertical="top" wrapText="1"/>
      <protection/>
    </xf>
    <xf numFmtId="4" fontId="1" fillId="2" borderId="10" xfId="0" applyNumberFormat="1" applyFont="1" applyFill="1" applyBorder="1" applyAlignment="1" applyProtection="1">
      <alignment vertical="top" wrapText="1"/>
      <protection/>
    </xf>
    <xf numFmtId="4" fontId="1" fillId="0" borderId="9" xfId="0" applyNumberFormat="1" applyFont="1" applyFill="1" applyBorder="1" applyAlignment="1" applyProtection="1">
      <alignment vertical="top" wrapText="1"/>
      <protection/>
    </xf>
    <xf numFmtId="4" fontId="0" fillId="2" borderId="11" xfId="0" applyNumberFormat="1" applyFill="1" applyBorder="1" applyAlignment="1" applyProtection="1">
      <alignment vertical="top" wrapText="1"/>
      <protection/>
    </xf>
    <xf numFmtId="4" fontId="0" fillId="2" borderId="12" xfId="0" applyNumberFormat="1" applyFill="1" applyBorder="1" applyAlignment="1" applyProtection="1">
      <alignment vertical="top" wrapText="1"/>
      <protection/>
    </xf>
    <xf numFmtId="4" fontId="1" fillId="2" borderId="13" xfId="0" applyNumberFormat="1" applyFont="1" applyFill="1" applyBorder="1" applyAlignment="1" applyProtection="1">
      <alignment vertical="top" wrapText="1"/>
      <protection/>
    </xf>
    <xf numFmtId="4" fontId="0" fillId="2" borderId="9" xfId="0" applyNumberFormat="1" applyFill="1" applyBorder="1" applyAlignment="1" applyProtection="1">
      <alignment vertical="top" wrapText="1"/>
      <protection/>
    </xf>
    <xf numFmtId="4" fontId="0" fillId="0" borderId="9" xfId="0" applyNumberFormat="1" applyBorder="1" applyAlignment="1" applyProtection="1">
      <alignment vertical="top" wrapText="1"/>
      <protection/>
    </xf>
    <xf numFmtId="4" fontId="0" fillId="0" borderId="14" xfId="0" applyNumberFormat="1" applyBorder="1" applyAlignment="1" applyProtection="1">
      <alignment vertical="top" wrapText="1"/>
      <protection/>
    </xf>
    <xf numFmtId="10" fontId="0" fillId="2" borderId="15" xfId="0" applyNumberFormat="1" applyFill="1" applyBorder="1" applyAlignment="1" applyProtection="1">
      <alignment vertical="top" wrapText="1"/>
      <protection/>
    </xf>
    <xf numFmtId="4" fontId="1" fillId="2" borderId="8" xfId="0" applyNumberFormat="1" applyFont="1" applyFill="1" applyBorder="1" applyAlignment="1" applyProtection="1">
      <alignment vertical="top" wrapText="1"/>
      <protection/>
    </xf>
    <xf numFmtId="4" fontId="0" fillId="0" borderId="2" xfId="0" applyNumberFormat="1" applyBorder="1" applyAlignment="1" applyProtection="1">
      <alignment vertical="top" wrapText="1"/>
      <protection locked="0"/>
    </xf>
    <xf numFmtId="4" fontId="0" fillId="2" borderId="16" xfId="0" applyNumberFormat="1" applyFill="1" applyBorder="1" applyAlignment="1" applyProtection="1">
      <alignment vertical="top" wrapText="1"/>
      <protection/>
    </xf>
    <xf numFmtId="4" fontId="0" fillId="0" borderId="16" xfId="0" applyNumberFormat="1" applyBorder="1" applyAlignment="1" applyProtection="1">
      <alignment vertical="top" wrapText="1"/>
      <protection locked="0"/>
    </xf>
    <xf numFmtId="4" fontId="0" fillId="0" borderId="4" xfId="0" applyNumberFormat="1" applyBorder="1" applyAlignment="1" applyProtection="1">
      <alignment vertical="top" wrapText="1"/>
      <protection locked="0"/>
    </xf>
    <xf numFmtId="4" fontId="0" fillId="0" borderId="5" xfId="0" applyNumberFormat="1" applyBorder="1" applyAlignment="1" applyProtection="1">
      <alignment vertical="top" wrapText="1"/>
      <protection locked="0"/>
    </xf>
    <xf numFmtId="4" fontId="0" fillId="0" borderId="0" xfId="0" applyNumberFormat="1" applyFill="1" applyBorder="1" applyAlignment="1" applyProtection="1">
      <alignment vertical="top" wrapText="1"/>
      <protection/>
    </xf>
    <xf numFmtId="4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4" fontId="0" fillId="2" borderId="17" xfId="0" applyNumberFormat="1" applyFill="1" applyBorder="1" applyAlignment="1" applyProtection="1">
      <alignment vertical="top" wrapText="1"/>
      <protection/>
    </xf>
    <xf numFmtId="4" fontId="0" fillId="2" borderId="18" xfId="0" applyNumberFormat="1" applyFill="1" applyBorder="1" applyAlignment="1" applyProtection="1">
      <alignment vertical="top" wrapText="1"/>
      <protection/>
    </xf>
    <xf numFmtId="4" fontId="0" fillId="2" borderId="19" xfId="0" applyNumberFormat="1" applyFill="1" applyBorder="1" applyAlignment="1" applyProtection="1">
      <alignment vertical="top" wrapText="1"/>
      <protection/>
    </xf>
    <xf numFmtId="4" fontId="1" fillId="2" borderId="20" xfId="0" applyNumberFormat="1" applyFont="1" applyFill="1" applyBorder="1" applyAlignment="1" applyProtection="1">
      <alignment vertical="top" wrapText="1"/>
      <protection/>
    </xf>
    <xf numFmtId="10" fontId="0" fillId="2" borderId="21" xfId="0" applyNumberFormat="1" applyFill="1" applyBorder="1" applyAlignment="1" applyProtection="1">
      <alignment vertical="top" wrapText="1"/>
      <protection/>
    </xf>
    <xf numFmtId="10" fontId="0" fillId="0" borderId="22" xfId="0" applyNumberFormat="1" applyBorder="1" applyAlignment="1" applyProtection="1">
      <alignment vertical="top" wrapText="1"/>
      <protection/>
    </xf>
    <xf numFmtId="10" fontId="0" fillId="2" borderId="22" xfId="0" applyNumberFormat="1" applyFill="1" applyBorder="1" applyAlignment="1" applyProtection="1">
      <alignment vertical="top" wrapText="1"/>
      <protection/>
    </xf>
    <xf numFmtId="0" fontId="0" fillId="2" borderId="18" xfId="0" applyFill="1" applyBorder="1" applyAlignment="1" applyProtection="1">
      <alignment vertical="top" wrapText="1"/>
      <protection/>
    </xf>
    <xf numFmtId="0" fontId="0" fillId="2" borderId="19" xfId="0" applyFill="1" applyBorder="1" applyAlignment="1" applyProtection="1">
      <alignment vertical="top" wrapText="1"/>
      <protection/>
    </xf>
    <xf numFmtId="4" fontId="0" fillId="0" borderId="23" xfId="0" applyNumberFormat="1" applyBorder="1" applyAlignment="1" applyProtection="1">
      <alignment vertical="top" wrapText="1"/>
      <protection locked="0"/>
    </xf>
    <xf numFmtId="4" fontId="0" fillId="2" borderId="24" xfId="0" applyNumberFormat="1" applyFill="1" applyBorder="1" applyAlignment="1" applyProtection="1">
      <alignment vertical="top" wrapText="1"/>
      <protection/>
    </xf>
    <xf numFmtId="4" fontId="1" fillId="2" borderId="25" xfId="0" applyNumberFormat="1" applyFont="1" applyFill="1" applyBorder="1" applyAlignment="1" applyProtection="1">
      <alignment vertical="top" wrapText="1"/>
      <protection hidden="1"/>
    </xf>
    <xf numFmtId="4" fontId="0" fillId="2" borderId="25" xfId="0" applyNumberFormat="1" applyFill="1" applyBorder="1" applyAlignment="1" applyProtection="1">
      <alignment vertical="top" wrapText="1"/>
      <protection hidden="1"/>
    </xf>
    <xf numFmtId="4" fontId="0" fillId="0" borderId="0" xfId="0" applyNumberFormat="1" applyFill="1" applyAlignment="1" applyProtection="1">
      <alignment vertical="top" wrapText="1"/>
      <protection hidden="1"/>
    </xf>
    <xf numFmtId="4" fontId="0" fillId="0" borderId="0" xfId="0" applyNumberFormat="1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4" fontId="0" fillId="0" borderId="0" xfId="0" applyNumberFormat="1" applyFill="1" applyBorder="1" applyAlignment="1" applyProtection="1">
      <alignment vertical="top" wrapText="1"/>
      <protection hidden="1"/>
    </xf>
    <xf numFmtId="4" fontId="0" fillId="2" borderId="2" xfId="0" applyNumberFormat="1" applyFill="1" applyBorder="1" applyAlignment="1" applyProtection="1">
      <alignment vertical="top" wrapText="1"/>
      <protection hidden="1"/>
    </xf>
    <xf numFmtId="4" fontId="1" fillId="2" borderId="11" xfId="0" applyNumberFormat="1" applyFont="1" applyFill="1" applyBorder="1" applyAlignment="1" applyProtection="1">
      <alignment vertical="top" wrapText="1"/>
      <protection hidden="1"/>
    </xf>
    <xf numFmtId="4" fontId="1" fillId="0" borderId="0" xfId="0" applyNumberFormat="1" applyFont="1" applyFill="1" applyBorder="1" applyAlignment="1" applyProtection="1">
      <alignment vertical="top" wrapText="1"/>
      <protection hidden="1"/>
    </xf>
    <xf numFmtId="4" fontId="1" fillId="0" borderId="0" xfId="0" applyNumberFormat="1" applyFont="1" applyAlignment="1" applyProtection="1">
      <alignment vertical="top" wrapText="1"/>
      <protection hidden="1"/>
    </xf>
    <xf numFmtId="4" fontId="1" fillId="2" borderId="26" xfId="0" applyNumberFormat="1" applyFont="1" applyFill="1" applyBorder="1" applyAlignment="1" applyProtection="1">
      <alignment vertical="top" wrapText="1"/>
      <protection hidden="1"/>
    </xf>
    <xf numFmtId="0" fontId="0" fillId="2" borderId="25" xfId="0" applyFill="1" applyBorder="1" applyAlignment="1" applyProtection="1">
      <alignment vertical="top" wrapText="1"/>
      <protection hidden="1"/>
    </xf>
    <xf numFmtId="4" fontId="0" fillId="2" borderId="2" xfId="0" applyNumberFormat="1" applyFill="1" applyBorder="1" applyAlignment="1" applyProtection="1">
      <alignment vertical="top"/>
      <protection hidden="1"/>
    </xf>
    <xf numFmtId="4" fontId="0" fillId="2" borderId="4" xfId="0" applyNumberForma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4" fontId="1" fillId="2" borderId="13" xfId="0" applyNumberFormat="1" applyFont="1" applyFill="1" applyBorder="1" applyAlignment="1" applyProtection="1">
      <alignment vertical="top" wrapText="1"/>
      <protection hidden="1"/>
    </xf>
    <xf numFmtId="4" fontId="0" fillId="2" borderId="27" xfId="0" applyNumberForma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10" fontId="0" fillId="2" borderId="9" xfId="0" applyNumberFormat="1" applyFill="1" applyBorder="1" applyAlignment="1" applyProtection="1">
      <alignment vertical="top" wrapText="1"/>
      <protection hidden="1"/>
    </xf>
    <xf numFmtId="10" fontId="1" fillId="2" borderId="13" xfId="0" applyNumberFormat="1" applyFont="1" applyFill="1" applyBorder="1" applyAlignment="1" applyProtection="1">
      <alignment vertical="top" wrapText="1"/>
      <protection hidden="1"/>
    </xf>
    <xf numFmtId="10" fontId="1" fillId="2" borderId="28" xfId="0" applyNumberFormat="1" applyFont="1" applyFill="1" applyBorder="1" applyAlignment="1" applyProtection="1">
      <alignment horizontal="center" vertical="top" wrapText="1"/>
      <protection hidden="1"/>
    </xf>
    <xf numFmtId="10" fontId="0" fillId="2" borderId="9" xfId="0" applyNumberFormat="1" applyFont="1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 locked="0"/>
    </xf>
    <xf numFmtId="10" fontId="1" fillId="2" borderId="9" xfId="0" applyNumberFormat="1" applyFont="1" applyFill="1" applyBorder="1" applyAlignment="1" applyProtection="1">
      <alignment vertical="top" wrapText="1"/>
      <protection hidden="1"/>
    </xf>
    <xf numFmtId="10" fontId="1" fillId="2" borderId="28" xfId="0" applyNumberFormat="1" applyFont="1" applyFill="1" applyBorder="1" applyAlignment="1" applyProtection="1">
      <alignment vertical="top" wrapText="1"/>
      <protection hidden="1"/>
    </xf>
    <xf numFmtId="10" fontId="1" fillId="2" borderId="10" xfId="0" applyNumberFormat="1" applyFont="1" applyFill="1" applyBorder="1" applyAlignment="1" applyProtection="1">
      <alignment vertical="top" wrapText="1"/>
      <protection hidden="1"/>
    </xf>
    <xf numFmtId="10" fontId="1" fillId="2" borderId="29" xfId="0" applyNumberFormat="1" applyFont="1" applyFill="1" applyBorder="1" applyAlignment="1" applyProtection="1">
      <alignment vertical="top" wrapText="1"/>
      <protection hidden="1"/>
    </xf>
    <xf numFmtId="10" fontId="1" fillId="0" borderId="0" xfId="0" applyNumberFormat="1" applyFont="1" applyFill="1" applyBorder="1" applyAlignment="1" applyProtection="1">
      <alignment vertical="top" wrapText="1"/>
      <protection hidden="1"/>
    </xf>
    <xf numFmtId="4" fontId="1" fillId="0" borderId="0" xfId="0" applyNumberFormat="1" applyFont="1" applyBorder="1" applyAlignment="1" applyProtection="1">
      <alignment vertical="top" wrapText="1"/>
      <protection hidden="1" locked="0"/>
    </xf>
    <xf numFmtId="4" fontId="1" fillId="0" borderId="0" xfId="0" applyNumberFormat="1" applyFont="1" applyBorder="1" applyAlignment="1" applyProtection="1">
      <alignment vertical="top" wrapText="1"/>
      <protection hidden="1"/>
    </xf>
    <xf numFmtId="0" fontId="0" fillId="0" borderId="25" xfId="0" applyFill="1" applyBorder="1" applyAlignment="1" applyProtection="1">
      <alignment vertical="top" wrapText="1"/>
      <protection/>
    </xf>
    <xf numFmtId="4" fontId="1" fillId="2" borderId="16" xfId="0" applyNumberFormat="1" applyFont="1" applyFill="1" applyBorder="1" applyAlignment="1" applyProtection="1">
      <alignment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vertical="top" wrapText="1"/>
      <protection/>
    </xf>
    <xf numFmtId="0" fontId="0" fillId="0" borderId="9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4" fontId="1" fillId="2" borderId="4" xfId="0" applyNumberFormat="1" applyFont="1" applyFill="1" applyBorder="1" applyAlignment="1" applyProtection="1">
      <alignment vertical="top" wrapText="1"/>
      <protection/>
    </xf>
    <xf numFmtId="0" fontId="0" fillId="0" borderId="22" xfId="0" applyFill="1" applyBorder="1" applyAlignment="1" applyProtection="1">
      <alignment vertical="top" wrapText="1"/>
      <protection/>
    </xf>
    <xf numFmtId="0" fontId="0" fillId="0" borderId="22" xfId="0" applyBorder="1" applyAlignment="1" applyProtection="1">
      <alignment vertical="top" wrapText="1"/>
      <protection locked="0"/>
    </xf>
    <xf numFmtId="4" fontId="0" fillId="0" borderId="0" xfId="0" applyNumberFormat="1" applyBorder="1" applyAlignment="1" applyProtection="1">
      <alignment vertical="top" wrapText="1"/>
      <protection locked="0"/>
    </xf>
    <xf numFmtId="4" fontId="1" fillId="0" borderId="0" xfId="0" applyNumberFormat="1" applyFont="1" applyBorder="1" applyAlignment="1" applyProtection="1">
      <alignment vertical="top" wrapText="1"/>
      <protection locked="0"/>
    </xf>
    <xf numFmtId="4" fontId="1" fillId="0" borderId="0" xfId="0" applyNumberFormat="1" applyFont="1" applyBorder="1" applyAlignment="1" applyProtection="1">
      <alignment horizontal="right" vertical="top" wrapText="1"/>
      <protection locked="0"/>
    </xf>
    <xf numFmtId="4" fontId="0" fillId="0" borderId="2" xfId="0" applyNumberFormat="1" applyFill="1" applyBorder="1" applyAlignment="1" applyProtection="1">
      <alignment vertical="top"/>
      <protection locked="0"/>
    </xf>
    <xf numFmtId="178" fontId="0" fillId="2" borderId="4" xfId="0" applyNumberFormat="1" applyFill="1" applyBorder="1" applyAlignment="1" applyProtection="1">
      <alignment vertical="top" wrapText="1"/>
      <protection/>
    </xf>
    <xf numFmtId="4" fontId="0" fillId="2" borderId="24" xfId="0" applyNumberFormat="1" applyFill="1" applyBorder="1" applyAlignment="1" applyProtection="1">
      <alignment horizontal="right" vertical="top" wrapText="1"/>
      <protection/>
    </xf>
    <xf numFmtId="4" fontId="1" fillId="0" borderId="10" xfId="0" applyNumberFormat="1" applyFont="1" applyBorder="1" applyAlignment="1" applyProtection="1">
      <alignment vertical="top" wrapText="1"/>
      <protection locked="0"/>
    </xf>
    <xf numFmtId="10" fontId="0" fillId="2" borderId="9" xfId="0" applyNumberFormat="1" applyFill="1" applyBorder="1" applyAlignment="1" applyProtection="1">
      <alignment vertical="top" wrapText="1"/>
      <protection/>
    </xf>
    <xf numFmtId="4" fontId="1" fillId="3" borderId="14" xfId="0" applyNumberFormat="1" applyFont="1" applyFill="1" applyBorder="1" applyAlignment="1" applyProtection="1">
      <alignment vertical="top" wrapText="1"/>
      <protection locked="0"/>
    </xf>
    <xf numFmtId="0" fontId="1" fillId="2" borderId="32" xfId="0" applyFont="1" applyFill="1" applyBorder="1" applyAlignment="1" applyProtection="1">
      <alignment vertical="top" wrapText="1"/>
      <protection/>
    </xf>
    <xf numFmtId="4" fontId="0" fillId="2" borderId="33" xfId="0" applyNumberFormat="1" applyFill="1" applyBorder="1" applyAlignment="1" applyProtection="1">
      <alignment vertical="top" wrapText="1"/>
      <protection/>
    </xf>
    <xf numFmtId="4" fontId="0" fillId="2" borderId="23" xfId="0" applyNumberFormat="1" applyFill="1" applyBorder="1" applyAlignment="1" applyProtection="1">
      <alignment vertical="top" wrapText="1"/>
      <protection/>
    </xf>
    <xf numFmtId="0" fontId="1" fillId="2" borderId="8" xfId="0" applyFont="1" applyFill="1" applyBorder="1" applyAlignment="1" applyProtection="1">
      <alignment vertical="top"/>
      <protection/>
    </xf>
    <xf numFmtId="4" fontId="1" fillId="2" borderId="34" xfId="0" applyNumberFormat="1" applyFont="1" applyFill="1" applyBorder="1" applyAlignment="1" applyProtection="1">
      <alignment vertical="top" wrapText="1"/>
      <protection/>
    </xf>
    <xf numFmtId="4" fontId="0" fillId="2" borderId="27" xfId="0" applyNumberFormat="1" applyFill="1" applyBorder="1" applyAlignment="1" applyProtection="1">
      <alignment vertical="top" wrapText="1"/>
      <protection/>
    </xf>
    <xf numFmtId="4" fontId="1" fillId="2" borderId="27" xfId="0" applyNumberFormat="1" applyFont="1" applyFill="1" applyBorder="1" applyAlignment="1" applyProtection="1">
      <alignment vertical="top" wrapText="1"/>
      <protection/>
    </xf>
    <xf numFmtId="4" fontId="0" fillId="0" borderId="24" xfId="0" applyNumberFormat="1" applyBorder="1" applyAlignment="1" applyProtection="1">
      <alignment vertical="top" wrapText="1"/>
      <protection locked="0"/>
    </xf>
    <xf numFmtId="4" fontId="0" fillId="0" borderId="35" xfId="0" applyNumberFormat="1" applyBorder="1" applyAlignment="1" applyProtection="1">
      <alignment vertical="top" wrapText="1"/>
      <protection locked="0"/>
    </xf>
    <xf numFmtId="4" fontId="0" fillId="0" borderId="1" xfId="0" applyNumberFormat="1" applyFill="1" applyBorder="1" applyAlignment="1" applyProtection="1">
      <alignment vertical="top" wrapText="1"/>
      <protection hidden="1" locked="0"/>
    </xf>
    <xf numFmtId="10" fontId="0" fillId="2" borderId="23" xfId="0" applyNumberFormat="1" applyFill="1" applyBorder="1" applyAlignment="1" applyProtection="1">
      <alignment vertical="top" wrapText="1"/>
      <protection/>
    </xf>
    <xf numFmtId="10" fontId="0" fillId="2" borderId="24" xfId="0" applyNumberFormat="1" applyFill="1" applyBorder="1" applyAlignment="1" applyProtection="1">
      <alignment vertical="top" wrapText="1"/>
      <protection/>
    </xf>
    <xf numFmtId="10" fontId="0" fillId="2" borderId="35" xfId="0" applyNumberFormat="1" applyFill="1" applyBorder="1" applyAlignment="1" applyProtection="1">
      <alignment vertical="top" wrapText="1"/>
      <protection/>
    </xf>
    <xf numFmtId="4" fontId="0" fillId="2" borderId="36" xfId="0" applyNumberFormat="1" applyFill="1" applyBorder="1" applyAlignment="1" applyProtection="1">
      <alignment vertical="top" wrapText="1"/>
      <protection/>
    </xf>
    <xf numFmtId="4" fontId="0" fillId="2" borderId="37" xfId="0" applyNumberFormat="1" applyFill="1" applyBorder="1" applyAlignment="1" applyProtection="1">
      <alignment vertical="top" wrapText="1"/>
      <protection/>
    </xf>
    <xf numFmtId="180" fontId="0" fillId="0" borderId="0" xfId="0" applyNumberFormat="1" applyAlignment="1" applyProtection="1">
      <alignment vertical="top" wrapText="1"/>
      <protection hidden="1"/>
    </xf>
    <xf numFmtId="180" fontId="1" fillId="0" borderId="0" xfId="0" applyNumberFormat="1" applyFont="1" applyAlignment="1" applyProtection="1">
      <alignment vertical="top" wrapText="1"/>
      <protection hidden="1"/>
    </xf>
    <xf numFmtId="180" fontId="1" fillId="0" borderId="0" xfId="0" applyNumberFormat="1" applyFont="1" applyFill="1" applyBorder="1" applyAlignment="1" applyProtection="1">
      <alignment vertical="top" wrapText="1"/>
      <protection hidden="1"/>
    </xf>
    <xf numFmtId="180" fontId="0" fillId="0" borderId="0" xfId="0" applyNumberFormat="1" applyAlignment="1" applyProtection="1">
      <alignment/>
      <protection hidden="1"/>
    </xf>
    <xf numFmtId="180" fontId="1" fillId="2" borderId="38" xfId="0" applyNumberFormat="1" applyFont="1" applyFill="1" applyBorder="1" applyAlignment="1" applyProtection="1">
      <alignment vertical="top" wrapText="1"/>
      <protection hidden="1"/>
    </xf>
    <xf numFmtId="180" fontId="1" fillId="2" borderId="35" xfId="0" applyNumberFormat="1" applyFont="1" applyFill="1" applyBorder="1" applyAlignment="1" applyProtection="1">
      <alignment vertical="top" wrapText="1"/>
      <protection/>
    </xf>
    <xf numFmtId="49" fontId="1" fillId="2" borderId="36" xfId="0" applyNumberFormat="1" applyFont="1" applyFill="1" applyBorder="1" applyAlignment="1" applyProtection="1">
      <alignment vertical="top"/>
      <protection/>
    </xf>
    <xf numFmtId="49" fontId="1" fillId="2" borderId="17" xfId="0" applyNumberFormat="1" applyFont="1" applyFill="1" applyBorder="1" applyAlignment="1" applyProtection="1">
      <alignment vertical="top"/>
      <protection/>
    </xf>
    <xf numFmtId="49" fontId="0" fillId="0" borderId="25" xfId="0" applyNumberFormat="1" applyBorder="1" applyAlignment="1" applyProtection="1">
      <alignment vertical="top" wrapText="1"/>
      <protection/>
    </xf>
    <xf numFmtId="49" fontId="4" fillId="2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9" fontId="2" fillId="2" borderId="39" xfId="0" applyNumberFormat="1" applyFont="1" applyFill="1" applyBorder="1" applyAlignment="1" applyProtection="1">
      <alignment vertical="top"/>
      <protection/>
    </xf>
    <xf numFmtId="49" fontId="1" fillId="2" borderId="40" xfId="0" applyNumberFormat="1" applyFont="1" applyFill="1" applyBorder="1" applyAlignment="1" applyProtection="1">
      <alignment vertical="top"/>
      <protection/>
    </xf>
    <xf numFmtId="49" fontId="1" fillId="2" borderId="41" xfId="0" applyNumberFormat="1" applyFont="1" applyFill="1" applyBorder="1" applyAlignment="1" applyProtection="1">
      <alignment vertical="top"/>
      <protection/>
    </xf>
    <xf numFmtId="49" fontId="3" fillId="0" borderId="17" xfId="0" applyNumberFormat="1" applyFont="1" applyBorder="1" applyAlignment="1" applyProtection="1">
      <alignment vertical="top"/>
      <protection locked="0"/>
    </xf>
    <xf numFmtId="49" fontId="0" fillId="2" borderId="40" xfId="0" applyNumberFormat="1" applyFill="1" applyBorder="1" applyAlignment="1" applyProtection="1">
      <alignment vertical="top"/>
      <protection/>
    </xf>
    <xf numFmtId="49" fontId="3" fillId="0" borderId="17" xfId="0" applyNumberFormat="1" applyFont="1" applyBorder="1" applyAlignment="1" applyProtection="1" quotePrefix="1">
      <alignment vertical="top"/>
      <protection locked="0"/>
    </xf>
    <xf numFmtId="49" fontId="3" fillId="0" borderId="42" xfId="0" applyNumberFormat="1" applyFont="1" applyBorder="1" applyAlignment="1" applyProtection="1" quotePrefix="1">
      <alignment vertical="top"/>
      <protection locked="0"/>
    </xf>
    <xf numFmtId="49" fontId="0" fillId="0" borderId="17" xfId="0" applyNumberFormat="1" applyBorder="1" applyAlignment="1" applyProtection="1">
      <alignment vertical="top"/>
      <protection locked="0"/>
    </xf>
    <xf numFmtId="49" fontId="3" fillId="0" borderId="42" xfId="0" applyNumberFormat="1" applyFont="1" applyBorder="1" applyAlignment="1" applyProtection="1">
      <alignment vertical="top"/>
      <protection locked="0"/>
    </xf>
    <xf numFmtId="49" fontId="0" fillId="0" borderId="25" xfId="0" applyNumberFormat="1" applyBorder="1" applyAlignment="1" applyProtection="1">
      <alignment vertical="top"/>
      <protection/>
    </xf>
    <xf numFmtId="49" fontId="1" fillId="2" borderId="11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" fillId="2" borderId="25" xfId="0" applyNumberFormat="1" applyFont="1" applyFill="1" applyBorder="1" applyAlignment="1" applyProtection="1">
      <alignment vertical="top"/>
      <protection/>
    </xf>
    <xf numFmtId="49" fontId="0" fillId="2" borderId="17" xfId="0" applyNumberFormat="1" applyFill="1" applyBorder="1" applyAlignment="1" applyProtection="1">
      <alignment vertical="top" wrapText="1"/>
      <protection/>
    </xf>
    <xf numFmtId="49" fontId="1" fillId="2" borderId="39" xfId="0" applyNumberFormat="1" applyFont="1" applyFill="1" applyBorder="1" applyAlignment="1" applyProtection="1">
      <alignment vertical="top"/>
      <protection/>
    </xf>
    <xf numFmtId="49" fontId="2" fillId="2" borderId="0" xfId="0" applyNumberFormat="1" applyFont="1" applyFill="1" applyAlignment="1" applyProtection="1">
      <alignment vertical="top"/>
      <protection/>
    </xf>
    <xf numFmtId="49" fontId="0" fillId="2" borderId="0" xfId="0" applyNumberFormat="1" applyFill="1" applyAlignment="1" applyProtection="1">
      <alignment vertical="top"/>
      <protection/>
    </xf>
    <xf numFmtId="49" fontId="0" fillId="0" borderId="0" xfId="0" applyNumberFormat="1" applyAlignment="1">
      <alignment vertical="top"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79" fontId="0" fillId="0" borderId="0" xfId="0" applyNumberFormat="1" applyBorder="1" applyAlignment="1" applyProtection="1">
      <alignment vertical="top" wrapText="1"/>
      <protection hidden="1" locked="0"/>
    </xf>
    <xf numFmtId="179" fontId="0" fillId="0" borderId="0" xfId="0" applyNumberFormat="1" applyAlignment="1" applyProtection="1">
      <alignment vertical="top" wrapText="1"/>
      <protection hidden="1"/>
    </xf>
    <xf numFmtId="179" fontId="1" fillId="2" borderId="13" xfId="0" applyNumberFormat="1" applyFont="1" applyFill="1" applyBorder="1" applyAlignment="1" applyProtection="1">
      <alignment vertical="top" wrapText="1"/>
      <protection hidden="1"/>
    </xf>
    <xf numFmtId="179" fontId="0" fillId="0" borderId="0" xfId="0" applyNumberFormat="1" applyAlignment="1" applyProtection="1">
      <alignment/>
      <protection hidden="1"/>
    </xf>
    <xf numFmtId="179" fontId="0" fillId="2" borderId="43" xfId="0" applyNumberFormat="1" applyFont="1" applyFill="1" applyBorder="1" applyAlignment="1" applyProtection="1">
      <alignment vertical="top" wrapText="1"/>
      <protection hidden="1"/>
    </xf>
    <xf numFmtId="179" fontId="1" fillId="2" borderId="26" xfId="0" applyNumberFormat="1" applyFont="1" applyFill="1" applyBorder="1" applyAlignment="1" applyProtection="1">
      <alignment vertical="top" wrapText="1"/>
      <protection hidden="1"/>
    </xf>
    <xf numFmtId="179" fontId="1" fillId="0" borderId="0" xfId="0" applyNumberFormat="1" applyFont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179" fontId="0" fillId="2" borderId="25" xfId="0" applyNumberFormat="1" applyFill="1" applyBorder="1" applyAlignment="1" applyProtection="1">
      <alignment vertical="top" wrapText="1"/>
      <protection hidden="1"/>
    </xf>
    <xf numFmtId="179" fontId="1" fillId="2" borderId="11" xfId="0" applyNumberFormat="1" applyFont="1" applyFill="1" applyBorder="1" applyAlignment="1" applyProtection="1">
      <alignment vertical="top" wrapText="1"/>
      <protection hidden="1"/>
    </xf>
    <xf numFmtId="179" fontId="0" fillId="2" borderId="4" xfId="0" applyNumberFormat="1" applyFont="1" applyFill="1" applyBorder="1" applyAlignment="1" applyProtection="1">
      <alignment vertical="top" wrapText="1"/>
      <protection hidden="1"/>
    </xf>
    <xf numFmtId="179" fontId="1" fillId="2" borderId="44" xfId="0" applyNumberFormat="1" applyFont="1" applyFill="1" applyBorder="1" applyAlignment="1" applyProtection="1">
      <alignment vertical="top" wrapText="1"/>
      <protection hidden="1"/>
    </xf>
    <xf numFmtId="179" fontId="0" fillId="2" borderId="27" xfId="0" applyNumberFormat="1" applyFill="1" applyBorder="1" applyAlignment="1" applyProtection="1">
      <alignment vertical="top" wrapText="1"/>
      <protection/>
    </xf>
    <xf numFmtId="179" fontId="0" fillId="2" borderId="2" xfId="0" applyNumberFormat="1" applyFill="1" applyBorder="1" applyAlignment="1" applyProtection="1">
      <alignment vertical="top" wrapText="1"/>
      <protection/>
    </xf>
    <xf numFmtId="179" fontId="0" fillId="2" borderId="38" xfId="0" applyNumberFormat="1" applyFill="1" applyBorder="1" applyAlignment="1" applyProtection="1">
      <alignment vertical="top" wrapText="1"/>
      <protection/>
    </xf>
    <xf numFmtId="4" fontId="8" fillId="2" borderId="27" xfId="0" applyNumberFormat="1" applyFont="1" applyFill="1" applyBorder="1" applyAlignment="1" applyProtection="1">
      <alignment vertical="top" wrapText="1"/>
      <protection/>
    </xf>
    <xf numFmtId="10" fontId="1" fillId="2" borderId="4" xfId="0" applyNumberFormat="1" applyFont="1" applyFill="1" applyBorder="1" applyAlignment="1" applyProtection="1">
      <alignment vertical="top" wrapText="1"/>
      <protection/>
    </xf>
    <xf numFmtId="4" fontId="1" fillId="2" borderId="44" xfId="0" applyNumberFormat="1" applyFont="1" applyFill="1" applyBorder="1" applyAlignment="1" applyProtection="1">
      <alignment vertical="top" wrapText="1"/>
      <protection/>
    </xf>
    <xf numFmtId="4" fontId="1" fillId="2" borderId="43" xfId="0" applyNumberFormat="1" applyFont="1" applyFill="1" applyBorder="1" applyAlignment="1" applyProtection="1">
      <alignment vertical="top" wrapText="1"/>
      <protection/>
    </xf>
    <xf numFmtId="4" fontId="3" fillId="2" borderId="1" xfId="0" applyNumberFormat="1" applyFont="1" applyFill="1" applyBorder="1" applyAlignment="1" applyProtection="1">
      <alignment vertical="top" wrapText="1"/>
      <protection/>
    </xf>
    <xf numFmtId="49" fontId="0" fillId="2" borderId="17" xfId="0" applyNumberFormat="1" applyFont="1" applyFill="1" applyBorder="1" applyAlignment="1" applyProtection="1">
      <alignment vertical="top"/>
      <protection/>
    </xf>
    <xf numFmtId="4" fontId="3" fillId="2" borderId="9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4" fontId="1" fillId="2" borderId="22" xfId="0" applyNumberFormat="1" applyFont="1" applyFill="1" applyBorder="1" applyAlignment="1" applyProtection="1">
      <alignment vertical="top" wrapText="1"/>
      <protection/>
    </xf>
    <xf numFmtId="4" fontId="1" fillId="2" borderId="9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Border="1" applyAlignment="1" applyProtection="1">
      <alignment vertical="top" wrapText="1"/>
      <protection locked="0"/>
    </xf>
    <xf numFmtId="0" fontId="3" fillId="0" borderId="17" xfId="0" applyNumberFormat="1" applyFont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 wrapText="1"/>
      <protection/>
    </xf>
    <xf numFmtId="0" fontId="3" fillId="0" borderId="17" xfId="0" applyNumberFormat="1" applyFont="1" applyBorder="1" applyAlignment="1" applyProtection="1" quotePrefix="1">
      <alignment vertical="top"/>
      <protection locked="0"/>
    </xf>
    <xf numFmtId="0" fontId="0" fillId="0" borderId="25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1" fillId="2" borderId="11" xfId="0" applyNumberFormat="1" applyFont="1" applyFill="1" applyBorder="1" applyAlignment="1" applyProtection="1">
      <alignment vertical="top"/>
      <protection/>
    </xf>
    <xf numFmtId="0" fontId="0" fillId="2" borderId="11" xfId="0" applyNumberFormat="1" applyFill="1" applyBorder="1" applyAlignment="1" applyProtection="1">
      <alignment vertical="top" wrapText="1"/>
      <protection/>
    </xf>
    <xf numFmtId="4" fontId="0" fillId="4" borderId="24" xfId="0" applyNumberFormat="1" applyFill="1" applyBorder="1" applyAlignment="1" applyProtection="1">
      <alignment vertical="top" wrapText="1"/>
      <protection locked="0"/>
    </xf>
    <xf numFmtId="4" fontId="1" fillId="2" borderId="32" xfId="0" applyNumberFormat="1" applyFont="1" applyFill="1" applyBorder="1" applyAlignment="1" applyProtection="1">
      <alignment vertical="top" wrapText="1"/>
      <protection/>
    </xf>
    <xf numFmtId="0" fontId="1" fillId="2" borderId="14" xfId="0" applyFont="1" applyFill="1" applyBorder="1" applyAlignment="1" applyProtection="1">
      <alignment vertical="top" wrapText="1"/>
      <protection/>
    </xf>
    <xf numFmtId="10" fontId="1" fillId="2" borderId="14" xfId="0" applyNumberFormat="1" applyFont="1" applyFill="1" applyBorder="1" applyAlignment="1" applyProtection="1">
      <alignment vertical="top" wrapText="1"/>
      <protection/>
    </xf>
    <xf numFmtId="10" fontId="1" fillId="2" borderId="32" xfId="0" applyNumberFormat="1" applyFont="1" applyFill="1" applyBorder="1" applyAlignment="1" applyProtection="1">
      <alignment vertical="top" wrapText="1"/>
      <protection/>
    </xf>
    <xf numFmtId="0" fontId="1" fillId="2" borderId="28" xfId="0" applyFont="1" applyFill="1" applyBorder="1" applyAlignment="1" applyProtection="1">
      <alignment vertical="top"/>
      <protection/>
    </xf>
    <xf numFmtId="0" fontId="1" fillId="2" borderId="45" xfId="0" applyFont="1" applyFill="1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vertical="top" wrapText="1"/>
      <protection locked="0"/>
    </xf>
    <xf numFmtId="3" fontId="0" fillId="2" borderId="17" xfId="0" applyNumberFormat="1" applyFill="1" applyBorder="1" applyAlignment="1" applyProtection="1">
      <alignment vertical="top" wrapText="1"/>
      <protection/>
    </xf>
    <xf numFmtId="4" fontId="0" fillId="2" borderId="15" xfId="0" applyNumberFormat="1" applyFill="1" applyBorder="1" applyAlignment="1" applyProtection="1">
      <alignment vertical="top" wrapText="1"/>
      <protection/>
    </xf>
    <xf numFmtId="0" fontId="0" fillId="2" borderId="25" xfId="0" applyNumberFormat="1" applyFont="1" applyFill="1" applyBorder="1" applyAlignment="1" applyProtection="1">
      <alignment vertical="top"/>
      <protection/>
    </xf>
    <xf numFmtId="4" fontId="0" fillId="2" borderId="22" xfId="0" applyNumberFormat="1" applyFill="1" applyBorder="1" applyAlignment="1" applyProtection="1">
      <alignment vertical="top" wrapText="1"/>
      <protection/>
    </xf>
    <xf numFmtId="0" fontId="1" fillId="2" borderId="25" xfId="0" applyNumberFormat="1" applyFont="1" applyFill="1" applyBorder="1" applyAlignment="1" applyProtection="1">
      <alignment vertical="top"/>
      <protection/>
    </xf>
    <xf numFmtId="4" fontId="1" fillId="2" borderId="0" xfId="0" applyNumberFormat="1" applyFont="1" applyFill="1" applyBorder="1" applyAlignment="1" applyProtection="1">
      <alignment vertical="top" wrapText="1"/>
      <protection/>
    </xf>
    <xf numFmtId="0" fontId="3" fillId="2" borderId="25" xfId="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 wrapText="1"/>
      <protection/>
    </xf>
    <xf numFmtId="10" fontId="3" fillId="2" borderId="22" xfId="0" applyNumberFormat="1" applyFont="1" applyFill="1" applyBorder="1" applyAlignment="1" applyProtection="1">
      <alignment vertical="top" wrapText="1"/>
      <protection/>
    </xf>
    <xf numFmtId="0" fontId="3" fillId="2" borderId="46" xfId="0" applyNumberFormat="1" applyFont="1" applyFill="1" applyBorder="1" applyAlignment="1" applyProtection="1">
      <alignment vertical="top"/>
      <protection/>
    </xf>
    <xf numFmtId="4" fontId="3" fillId="2" borderId="47" xfId="0" applyNumberFormat="1" applyFont="1" applyFill="1" applyBorder="1" applyAlignment="1" applyProtection="1">
      <alignment vertical="top" wrapText="1"/>
      <protection/>
    </xf>
    <xf numFmtId="4" fontId="3" fillId="2" borderId="48" xfId="0" applyNumberFormat="1" applyFont="1" applyFill="1" applyBorder="1" applyAlignment="1" applyProtection="1">
      <alignment vertical="top" wrapText="1"/>
      <protection/>
    </xf>
    <xf numFmtId="4" fontId="0" fillId="2" borderId="49" xfId="0" applyNumberFormat="1" applyFill="1" applyBorder="1" applyAlignment="1" applyProtection="1">
      <alignment vertical="top" wrapText="1"/>
      <protection/>
    </xf>
    <xf numFmtId="4" fontId="0" fillId="2" borderId="50" xfId="0" applyNumberFormat="1" applyFill="1" applyBorder="1" applyAlignment="1" applyProtection="1">
      <alignment vertical="top" wrapText="1"/>
      <protection/>
    </xf>
    <xf numFmtId="4" fontId="8" fillId="2" borderId="2" xfId="0" applyNumberFormat="1" applyFont="1" applyFill="1" applyBorder="1" applyAlignment="1" applyProtection="1">
      <alignment vertical="top" wrapText="1"/>
      <protection/>
    </xf>
    <xf numFmtId="4" fontId="8" fillId="2" borderId="38" xfId="0" applyNumberFormat="1" applyFont="1" applyFill="1" applyBorder="1" applyAlignment="1" applyProtection="1">
      <alignment vertical="top" wrapText="1"/>
      <protection/>
    </xf>
    <xf numFmtId="4" fontId="0" fillId="2" borderId="43" xfId="0" applyNumberFormat="1" applyFill="1" applyBorder="1" applyAlignment="1" applyProtection="1">
      <alignment vertical="top" wrapText="1"/>
      <protection/>
    </xf>
    <xf numFmtId="49" fontId="1" fillId="2" borderId="37" xfId="0" applyNumberFormat="1" applyFont="1" applyFill="1" applyBorder="1" applyAlignment="1" applyProtection="1">
      <alignment vertical="top"/>
      <protection/>
    </xf>
    <xf numFmtId="4" fontId="0" fillId="2" borderId="44" xfId="0" applyNumberFormat="1" applyFill="1" applyBorder="1" applyAlignment="1" applyProtection="1">
      <alignment vertical="top" wrapText="1"/>
      <protection/>
    </xf>
    <xf numFmtId="4" fontId="1" fillId="2" borderId="1" xfId="0" applyNumberFormat="1" applyFont="1" applyFill="1" applyBorder="1" applyAlignment="1" applyProtection="1">
      <alignment vertical="top" wrapText="1"/>
      <protection/>
    </xf>
    <xf numFmtId="4" fontId="1" fillId="2" borderId="21" xfId="0" applyNumberFormat="1" applyFont="1" applyFill="1" applyBorder="1" applyAlignment="1" applyProtection="1">
      <alignment vertical="top" wrapText="1"/>
      <protection/>
    </xf>
    <xf numFmtId="4" fontId="0" fillId="2" borderId="2" xfId="0" applyNumberFormat="1" applyFont="1" applyFill="1" applyBorder="1" applyAlignment="1" applyProtection="1">
      <alignment vertical="top" wrapText="1"/>
      <protection/>
    </xf>
    <xf numFmtId="10" fontId="1" fillId="2" borderId="16" xfId="0" applyNumberFormat="1" applyFont="1" applyFill="1" applyBorder="1" applyAlignment="1" applyProtection="1">
      <alignment vertical="top" wrapText="1"/>
      <protection/>
    </xf>
    <xf numFmtId="10" fontId="0" fillId="2" borderId="16" xfId="0" applyNumberFormat="1" applyFont="1" applyFill="1" applyBorder="1" applyAlignment="1" applyProtection="1">
      <alignment vertical="top" wrapText="1"/>
      <protection/>
    </xf>
    <xf numFmtId="10" fontId="0" fillId="2" borderId="16" xfId="0" applyNumberFormat="1" applyFill="1" applyBorder="1" applyAlignment="1" applyProtection="1">
      <alignment vertical="top" wrapText="1"/>
      <protection/>
    </xf>
    <xf numFmtId="10" fontId="0" fillId="2" borderId="51" xfId="0" applyNumberFormat="1" applyFill="1" applyBorder="1" applyAlignment="1" applyProtection="1">
      <alignment vertical="top" wrapText="1"/>
      <protection/>
    </xf>
    <xf numFmtId="10" fontId="0" fillId="2" borderId="1" xfId="0" applyNumberFormat="1" applyFont="1" applyFill="1" applyBorder="1" applyAlignment="1" applyProtection="1">
      <alignment vertical="top" wrapText="1"/>
      <protection/>
    </xf>
    <xf numFmtId="10" fontId="0" fillId="2" borderId="1" xfId="0" applyNumberFormat="1" applyFill="1" applyBorder="1" applyAlignment="1" applyProtection="1">
      <alignment vertical="top" wrapText="1"/>
      <protection/>
    </xf>
    <xf numFmtId="4" fontId="0" fillId="2" borderId="40" xfId="0" applyNumberFormat="1" applyFill="1" applyBorder="1" applyAlignment="1" applyProtection="1">
      <alignment vertical="top"/>
      <protection/>
    </xf>
    <xf numFmtId="4" fontId="1" fillId="2" borderId="17" xfId="0" applyNumberFormat="1" applyFont="1" applyFill="1" applyBorder="1" applyAlignment="1" applyProtection="1">
      <alignment vertical="top"/>
      <protection/>
    </xf>
    <xf numFmtId="4" fontId="1" fillId="2" borderId="40" xfId="0" applyNumberFormat="1" applyFont="1" applyFill="1" applyBorder="1" applyAlignment="1" applyProtection="1">
      <alignment vertical="top"/>
      <protection/>
    </xf>
    <xf numFmtId="4" fontId="0" fillId="2" borderId="52" xfId="0" applyNumberFormat="1" applyFill="1" applyBorder="1" applyAlignment="1" applyProtection="1">
      <alignment vertical="top"/>
      <protection/>
    </xf>
    <xf numFmtId="4" fontId="0" fillId="0" borderId="17" xfId="0" applyNumberFormat="1" applyBorder="1" applyAlignment="1" applyProtection="1">
      <alignment vertical="top"/>
      <protection locked="0"/>
    </xf>
    <xf numFmtId="4" fontId="1" fillId="2" borderId="11" xfId="0" applyNumberFormat="1" applyFont="1" applyFill="1" applyBorder="1" applyAlignment="1" applyProtection="1">
      <alignment vertical="top"/>
      <protection/>
    </xf>
    <xf numFmtId="4" fontId="2" fillId="2" borderId="39" xfId="0" applyNumberFormat="1" applyFont="1" applyFill="1" applyBorder="1" applyAlignment="1" applyProtection="1">
      <alignment vertical="top"/>
      <protection/>
    </xf>
    <xf numFmtId="4" fontId="1" fillId="2" borderId="25" xfId="0" applyNumberFormat="1" applyFont="1" applyFill="1" applyBorder="1" applyAlignment="1" applyProtection="1">
      <alignment vertical="top"/>
      <protection/>
    </xf>
    <xf numFmtId="4" fontId="1" fillId="2" borderId="39" xfId="0" applyNumberFormat="1" applyFont="1" applyFill="1" applyBorder="1" applyAlignment="1" applyProtection="1">
      <alignment vertical="top"/>
      <protection/>
    </xf>
    <xf numFmtId="49" fontId="1" fillId="2" borderId="26" xfId="0" applyNumberFormat="1" applyFont="1" applyFill="1" applyBorder="1" applyAlignment="1" applyProtection="1">
      <alignment vertical="top"/>
      <protection/>
    </xf>
    <xf numFmtId="4" fontId="0" fillId="2" borderId="53" xfId="0" applyNumberFormat="1" applyFill="1" applyBorder="1" applyAlignment="1" applyProtection="1">
      <alignment vertical="top" wrapText="1"/>
      <protection/>
    </xf>
    <xf numFmtId="4" fontId="0" fillId="2" borderId="16" xfId="0" applyNumberFormat="1" applyFont="1" applyFill="1" applyBorder="1" applyAlignment="1" applyProtection="1">
      <alignment vertical="top" wrapText="1"/>
      <protection/>
    </xf>
    <xf numFmtId="4" fontId="0" fillId="2" borderId="38" xfId="0" applyNumberFormat="1" applyFont="1" applyFill="1" applyBorder="1" applyAlignment="1" applyProtection="1">
      <alignment vertical="top" wrapText="1"/>
      <protection/>
    </xf>
    <xf numFmtId="4" fontId="0" fillId="2" borderId="38" xfId="0" applyNumberFormat="1" applyFill="1" applyBorder="1" applyAlignment="1" applyProtection="1">
      <alignment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 applyProtection="1">
      <alignment/>
      <protection locked="0"/>
    </xf>
    <xf numFmtId="4" fontId="1" fillId="2" borderId="25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25" xfId="0" applyBorder="1" applyAlignment="1" applyProtection="1">
      <alignment vertical="top" wrapText="1"/>
      <protection/>
    </xf>
    <xf numFmtId="0" fontId="0" fillId="2" borderId="3" xfId="0" applyFill="1" applyBorder="1" applyAlignment="1" applyProtection="1">
      <alignment vertical="top" wrapText="1"/>
      <protection/>
    </xf>
    <xf numFmtId="4" fontId="0" fillId="2" borderId="39" xfId="0" applyNumberFormat="1" applyFill="1" applyBorder="1" applyAlignment="1" applyProtection="1">
      <alignment vertical="top" wrapText="1"/>
      <protection/>
    </xf>
    <xf numFmtId="4" fontId="0" fillId="0" borderId="25" xfId="0" applyNumberForma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3" fillId="0" borderId="25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49" fontId="1" fillId="2" borderId="54" xfId="0" applyNumberFormat="1" applyFont="1" applyFill="1" applyBorder="1" applyAlignment="1" applyProtection="1">
      <alignment vertical="top"/>
      <protection/>
    </xf>
    <xf numFmtId="49" fontId="1" fillId="2" borderId="55" xfId="0" applyNumberFormat="1" applyFont="1" applyFill="1" applyBorder="1" applyAlignment="1" applyProtection="1">
      <alignment vertical="top"/>
      <protection/>
    </xf>
    <xf numFmtId="0" fontId="0" fillId="0" borderId="46" xfId="0" applyFill="1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10" fontId="1" fillId="2" borderId="20" xfId="0" applyNumberFormat="1" applyFont="1" applyFill="1" applyBorder="1" applyAlignment="1" applyProtection="1">
      <alignment vertical="top" wrapText="1"/>
      <protection/>
    </xf>
    <xf numFmtId="0" fontId="1" fillId="0" borderId="56" xfId="0" applyFont="1" applyBorder="1" applyAlignment="1" applyProtection="1">
      <alignment vertical="top" wrapText="1"/>
      <protection/>
    </xf>
    <xf numFmtId="49" fontId="8" fillId="0" borderId="40" xfId="0" applyNumberFormat="1" applyFont="1" applyBorder="1" applyAlignment="1" applyProtection="1">
      <alignment vertical="top"/>
      <protection/>
    </xf>
    <xf numFmtId="49" fontId="1" fillId="0" borderId="7" xfId="0" applyNumberFormat="1" applyFont="1" applyBorder="1" applyAlignment="1" applyProtection="1">
      <alignment vertical="top"/>
      <protection/>
    </xf>
    <xf numFmtId="0" fontId="3" fillId="0" borderId="40" xfId="0" applyNumberFormat="1" applyFont="1" applyBorder="1" applyAlignment="1" applyProtection="1" quotePrefix="1">
      <alignment vertical="top"/>
      <protection locked="0"/>
    </xf>
    <xf numFmtId="0" fontId="0" fillId="0" borderId="7" xfId="0" applyNumberFormat="1" applyBorder="1" applyAlignment="1" applyProtection="1">
      <alignment vertical="top"/>
      <protection locked="0"/>
    </xf>
    <xf numFmtId="4" fontId="1" fillId="2" borderId="41" xfId="0" applyNumberFormat="1" applyFont="1" applyFill="1" applyBorder="1" applyAlignment="1" applyProtection="1">
      <alignment vertical="top" wrapText="1"/>
      <protection/>
    </xf>
    <xf numFmtId="4" fontId="0" fillId="0" borderId="46" xfId="0" applyNumberFormat="1" applyBorder="1" applyAlignment="1" applyProtection="1">
      <alignment vertical="top" wrapText="1"/>
      <protection locked="0"/>
    </xf>
    <xf numFmtId="0" fontId="0" fillId="2" borderId="39" xfId="0" applyFill="1" applyBorder="1" applyAlignment="1" applyProtection="1">
      <alignment vertical="top" wrapText="1"/>
      <protection/>
    </xf>
    <xf numFmtId="0" fontId="0" fillId="2" borderId="18" xfId="0" applyFill="1" applyBorder="1" applyAlignment="1" applyProtection="1">
      <alignment vertical="top" wrapText="1"/>
      <protection/>
    </xf>
    <xf numFmtId="0" fontId="0" fillId="2" borderId="19" xfId="0" applyFill="1" applyBorder="1" applyAlignment="1" applyProtection="1">
      <alignment vertical="top" wrapText="1"/>
      <protection/>
    </xf>
    <xf numFmtId="4" fontId="0" fillId="2" borderId="0" xfId="0" applyNumberFormat="1" applyFill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1" fillId="2" borderId="54" xfId="0" applyNumberFormat="1" applyFont="1" applyFill="1" applyBorder="1" applyAlignment="1" applyProtection="1">
      <alignment vertical="top"/>
      <protection hidden="1"/>
    </xf>
    <xf numFmtId="0" fontId="0" fillId="0" borderId="55" xfId="0" applyNumberFormat="1" applyBorder="1" applyAlignment="1">
      <alignment vertical="top"/>
    </xf>
    <xf numFmtId="0" fontId="0" fillId="0" borderId="50" xfId="0" applyNumberFormat="1" applyBorder="1" applyAlignment="1">
      <alignment vertical="top"/>
    </xf>
    <xf numFmtId="49" fontId="5" fillId="2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Alignment="1">
      <alignment vertical="center" wrapText="1" shrinkToFit="1"/>
    </xf>
    <xf numFmtId="0" fontId="0" fillId="0" borderId="57" xfId="0" applyBorder="1" applyAlignment="1">
      <alignment vertical="center" wrapText="1" shrinkToFit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46" xfId="0" applyFont="1" applyBorder="1" applyAlignment="1" applyProtection="1">
      <alignment vertical="top" wrapText="1"/>
      <protection locked="0"/>
    </xf>
    <xf numFmtId="0" fontId="0" fillId="0" borderId="47" xfId="0" applyFont="1" applyBorder="1" applyAlignment="1" applyProtection="1">
      <alignment vertical="top" wrapText="1"/>
      <protection locked="0"/>
    </xf>
    <xf numFmtId="0" fontId="0" fillId="0" borderId="48" xfId="0" applyFont="1" applyBorder="1" applyAlignment="1" applyProtection="1">
      <alignment vertical="top" wrapText="1"/>
      <protection locked="0"/>
    </xf>
    <xf numFmtId="0" fontId="0" fillId="0" borderId="39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179" fontId="1" fillId="0" borderId="0" xfId="0" applyNumberFormat="1" applyFont="1" applyBorder="1" applyAlignment="1" applyProtection="1">
      <alignment vertical="top" wrapText="1"/>
      <protection hidden="1" locked="0"/>
    </xf>
    <xf numFmtId="179" fontId="0" fillId="0" borderId="0" xfId="0" applyNumberFormat="1" applyBorder="1" applyAlignment="1" applyProtection="1">
      <alignment vertical="top" wrapText="1"/>
      <protection hidden="1" locked="0"/>
    </xf>
    <xf numFmtId="179" fontId="1" fillId="0" borderId="0" xfId="0" applyNumberFormat="1" applyFont="1" applyAlignment="1" applyProtection="1">
      <alignment vertical="top" wrapText="1"/>
      <protection hidden="1"/>
    </xf>
    <xf numFmtId="179" fontId="0" fillId="0" borderId="0" xfId="0" applyNumberFormat="1" applyAlignment="1" applyProtection="1">
      <alignment vertical="top" wrapText="1"/>
      <protection hidden="1"/>
    </xf>
    <xf numFmtId="0" fontId="0" fillId="0" borderId="25" xfId="0" applyFont="1" applyBorder="1" applyAlignment="1" applyProtection="1">
      <alignment vertical="top" wrapText="1"/>
      <protection locked="0"/>
    </xf>
    <xf numFmtId="4" fontId="1" fillId="2" borderId="0" xfId="0" applyNumberFormat="1" applyFont="1" applyFill="1" applyAlignment="1" applyProtection="1">
      <alignment vertical="top" wrapText="1"/>
      <protection/>
    </xf>
    <xf numFmtId="0" fontId="0" fillId="2" borderId="0" xfId="0" applyNumberFormat="1" applyFill="1" applyAlignment="1" applyProtection="1">
      <alignment vertical="top" wrapText="1"/>
      <protection hidden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2" borderId="58" xfId="0" applyFill="1" applyBorder="1" applyAlignment="1" applyProtection="1">
      <alignment vertical="top" wrapText="1"/>
      <protection/>
    </xf>
    <xf numFmtId="0" fontId="0" fillId="0" borderId="57" xfId="0" applyBorder="1" applyAlignment="1">
      <alignment vertical="top" wrapText="1"/>
    </xf>
    <xf numFmtId="49" fontId="5" fillId="2" borderId="57" xfId="0" applyNumberFormat="1" applyFont="1" applyFill="1" applyBorder="1" applyAlignment="1" applyProtection="1">
      <alignment vertical="center" wrapText="1" shrinkToFit="1"/>
      <protection/>
    </xf>
    <xf numFmtId="4" fontId="1" fillId="2" borderId="26" xfId="0" applyNumberFormat="1" applyFont="1" applyFill="1" applyBorder="1" applyAlignment="1" applyProtection="1">
      <alignment vertical="top"/>
      <protection/>
    </xf>
    <xf numFmtId="4" fontId="1" fillId="2" borderId="53" xfId="0" applyNumberFormat="1" applyFont="1" applyFill="1" applyBorder="1" applyAlignment="1" applyProtection="1">
      <alignment vertical="top"/>
      <protection/>
    </xf>
    <xf numFmtId="4" fontId="1" fillId="2" borderId="49" xfId="0" applyNumberFormat="1" applyFont="1" applyFill="1" applyBorder="1" applyAlignment="1" applyProtection="1">
      <alignment vertical="top"/>
      <protection/>
    </xf>
    <xf numFmtId="0" fontId="1" fillId="2" borderId="26" xfId="0" applyFont="1" applyFill="1" applyBorder="1" applyAlignment="1">
      <alignment vertical="top" wrapText="1"/>
    </xf>
    <xf numFmtId="0" fontId="0" fillId="2" borderId="53" xfId="0" applyFill="1" applyBorder="1" applyAlignment="1">
      <alignment vertical="top" wrapText="1"/>
    </xf>
    <xf numFmtId="0" fontId="0" fillId="2" borderId="45" xfId="0" applyFill="1" applyBorder="1" applyAlignment="1">
      <alignment vertical="top" wrapText="1"/>
    </xf>
    <xf numFmtId="4" fontId="1" fillId="2" borderId="5" xfId="0" applyNumberFormat="1" applyFont="1" applyFill="1" applyBorder="1" applyAlignment="1" applyProtection="1">
      <alignment vertical="top" wrapText="1"/>
      <protection/>
    </xf>
    <xf numFmtId="0" fontId="0" fillId="0" borderId="59" xfId="0" applyBorder="1" applyAlignment="1">
      <alignment vertical="top" wrapText="1"/>
    </xf>
    <xf numFmtId="0" fontId="1" fillId="0" borderId="58" xfId="0" applyFont="1" applyFill="1" applyBorder="1" applyAlignment="1" applyProtection="1">
      <alignment horizontal="left" vertical="top" wrapText="1"/>
      <protection locked="0"/>
    </xf>
    <xf numFmtId="0" fontId="1" fillId="0" borderId="57" xfId="0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Border="1" applyAlignment="1" applyProtection="1">
      <alignment vertical="center"/>
      <protection/>
    </xf>
    <xf numFmtId="49" fontId="5" fillId="2" borderId="57" xfId="0" applyNumberFormat="1" applyFont="1" applyFill="1" applyBorder="1" applyAlignment="1" applyProtection="1">
      <alignment vertical="center"/>
      <protection/>
    </xf>
    <xf numFmtId="0" fontId="0" fillId="2" borderId="57" xfId="0" applyFill="1" applyBorder="1" applyAlignment="1" applyProtection="1">
      <alignment vertical="top" wrapText="1"/>
      <protection/>
    </xf>
    <xf numFmtId="4" fontId="1" fillId="2" borderId="40" xfId="0" applyNumberFormat="1" applyFont="1" applyFill="1" applyBorder="1" applyAlignment="1" applyProtection="1">
      <alignment vertical="top"/>
      <protection/>
    </xf>
    <xf numFmtId="4" fontId="1" fillId="2" borderId="1" xfId="0" applyNumberFormat="1" applyFont="1" applyFill="1" applyBorder="1" applyAlignment="1" applyProtection="1">
      <alignment vertical="top"/>
      <protection/>
    </xf>
    <xf numFmtId="4" fontId="1" fillId="2" borderId="7" xfId="0" applyNumberFormat="1" applyFont="1" applyFill="1" applyBorder="1" applyAlignment="1" applyProtection="1">
      <alignment vertical="top"/>
      <protection/>
    </xf>
    <xf numFmtId="49" fontId="1" fillId="2" borderId="25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49" fontId="3" fillId="0" borderId="40" xfId="0" applyNumberFormat="1" applyFont="1" applyBorder="1" applyAlignment="1" applyProtection="1" quotePrefix="1">
      <alignment vertical="top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P142"/>
  <sheetViews>
    <sheetView workbookViewId="0" topLeftCell="A1">
      <selection activeCell="A9" sqref="A9"/>
    </sheetView>
  </sheetViews>
  <sheetFormatPr defaultColWidth="11.421875" defaultRowHeight="12.75"/>
  <cols>
    <col min="1" max="1" width="16.57421875" style="141" customWidth="1"/>
    <col min="2" max="2" width="18.57421875" style="14" customWidth="1"/>
    <col min="3" max="4" width="12.28125" style="14" customWidth="1"/>
    <col min="5" max="5" width="11.57421875" style="14" bestFit="1" customWidth="1"/>
    <col min="6" max="8" width="11.421875" style="14" customWidth="1"/>
    <col min="9" max="9" width="33.28125" style="13" customWidth="1"/>
    <col min="10" max="10" width="11.421875" style="14" customWidth="1"/>
    <col min="11" max="13" width="11.421875" style="1" customWidth="1"/>
    <col min="14" max="17" width="11.421875" style="2" customWidth="1"/>
  </cols>
  <sheetData>
    <row r="1" spans="1:10" ht="15.75">
      <c r="A1" s="127" t="s">
        <v>5</v>
      </c>
      <c r="B1" s="7"/>
      <c r="C1" s="7"/>
      <c r="D1" s="7"/>
      <c r="E1" s="7"/>
      <c r="F1" s="7"/>
      <c r="G1" s="7"/>
      <c r="H1" s="7"/>
      <c r="I1" s="86" t="s">
        <v>17</v>
      </c>
      <c r="J1" s="41"/>
    </row>
    <row r="2" spans="1:17" s="152" customFormat="1" ht="12.75">
      <c r="A2" s="274" t="s">
        <v>10</v>
      </c>
      <c r="B2" s="275"/>
      <c r="C2" s="275"/>
      <c r="D2" s="275"/>
      <c r="E2" s="275"/>
      <c r="F2" s="275"/>
      <c r="G2" s="275"/>
      <c r="H2" s="276"/>
      <c r="I2" s="87" t="s">
        <v>124</v>
      </c>
      <c r="J2" s="9"/>
      <c r="K2" s="1"/>
      <c r="L2" s="1"/>
      <c r="M2" s="1"/>
      <c r="N2" s="151"/>
      <c r="O2" s="151"/>
      <c r="P2" s="151"/>
      <c r="Q2" s="151"/>
    </row>
    <row r="3" spans="1:17" s="152" customFormat="1" ht="12.75">
      <c r="A3" s="274" t="s">
        <v>11</v>
      </c>
      <c r="B3" s="275"/>
      <c r="C3" s="275"/>
      <c r="D3" s="275"/>
      <c r="E3" s="275"/>
      <c r="F3" s="275"/>
      <c r="G3" s="275"/>
      <c r="H3" s="276"/>
      <c r="I3" s="88"/>
      <c r="J3" s="9"/>
      <c r="K3" s="1"/>
      <c r="L3" s="1"/>
      <c r="M3" s="1"/>
      <c r="N3" s="151"/>
      <c r="O3" s="151"/>
      <c r="P3" s="151"/>
      <c r="Q3" s="151"/>
    </row>
    <row r="4" spans="1:17" s="152" customFormat="1" ht="12.75">
      <c r="A4" s="274" t="s">
        <v>126</v>
      </c>
      <c r="B4" s="275"/>
      <c r="C4" s="275"/>
      <c r="D4" s="275"/>
      <c r="E4" s="275"/>
      <c r="F4" s="275"/>
      <c r="G4" s="275"/>
      <c r="H4" s="276"/>
      <c r="I4" s="88" t="s">
        <v>123</v>
      </c>
      <c r="J4" s="9"/>
      <c r="K4" s="1"/>
      <c r="L4" s="1"/>
      <c r="M4" s="1"/>
      <c r="N4" s="151"/>
      <c r="O4" s="151"/>
      <c r="P4" s="151"/>
      <c r="Q4" s="151"/>
    </row>
    <row r="5" spans="1:17" s="5" customFormat="1" ht="13.5" thickBot="1">
      <c r="A5" s="128"/>
      <c r="B5" s="9"/>
      <c r="C5" s="9"/>
      <c r="D5" s="9"/>
      <c r="E5" s="9"/>
      <c r="F5" s="9"/>
      <c r="G5" s="9"/>
      <c r="H5" s="9"/>
      <c r="I5" s="9"/>
      <c r="J5" s="9"/>
      <c r="K5" s="3"/>
      <c r="L5" s="3"/>
      <c r="M5" s="3"/>
      <c r="N5" s="4"/>
      <c r="O5" s="4"/>
      <c r="P5" s="4"/>
      <c r="Q5" s="4"/>
    </row>
    <row r="6" spans="1:250" ht="12.75">
      <c r="A6" s="129" t="s">
        <v>117</v>
      </c>
      <c r="B6" s="51"/>
      <c r="C6" s="51"/>
      <c r="D6" s="51"/>
      <c r="E6" s="51"/>
      <c r="F6" s="51"/>
      <c r="G6" s="51"/>
      <c r="H6" s="52"/>
      <c r="I6" s="106" t="s">
        <v>18</v>
      </c>
      <c r="J6" s="9"/>
      <c r="K6" s="3"/>
      <c r="L6" s="3"/>
      <c r="M6" s="3"/>
      <c r="N6" s="4"/>
      <c r="O6" s="4"/>
      <c r="P6" s="4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pans="1:9" ht="13.5" thickBot="1">
      <c r="A7" s="130" t="s">
        <v>12</v>
      </c>
      <c r="B7" s="11"/>
      <c r="C7" s="11"/>
      <c r="D7" s="11"/>
      <c r="E7" s="11"/>
      <c r="F7" s="11"/>
      <c r="G7" s="11"/>
      <c r="H7" s="47">
        <f>G16+G23</f>
        <v>0</v>
      </c>
      <c r="I7" s="89"/>
    </row>
    <row r="8" spans="1:9" ht="63.75">
      <c r="A8" s="131" t="s">
        <v>13</v>
      </c>
      <c r="B8" s="15" t="s">
        <v>19</v>
      </c>
      <c r="C8" s="15" t="s">
        <v>14</v>
      </c>
      <c r="D8" s="15" t="s">
        <v>15</v>
      </c>
      <c r="E8" s="15" t="s">
        <v>16</v>
      </c>
      <c r="F8" s="15" t="s">
        <v>0</v>
      </c>
      <c r="G8" s="41"/>
      <c r="H8" s="24"/>
      <c r="I8" s="89"/>
    </row>
    <row r="9" spans="1:9" ht="12.75">
      <c r="A9" s="132" t="s">
        <v>20</v>
      </c>
      <c r="B9" s="180"/>
      <c r="C9" s="36"/>
      <c r="D9" s="36"/>
      <c r="E9" s="36"/>
      <c r="F9" s="16">
        <f aca="true" t="shared" si="0" ref="F9:F15">(C9*D9)+(C9*D9*(E9/100))</f>
        <v>0</v>
      </c>
      <c r="G9" s="8"/>
      <c r="H9" s="25"/>
      <c r="I9" s="89"/>
    </row>
    <row r="10" spans="1:9" ht="12.75">
      <c r="A10" s="132" t="s">
        <v>9</v>
      </c>
      <c r="B10" s="180"/>
      <c r="C10" s="36"/>
      <c r="D10" s="36"/>
      <c r="E10" s="36"/>
      <c r="F10" s="16">
        <f t="shared" si="0"/>
        <v>0</v>
      </c>
      <c r="G10" s="8"/>
      <c r="H10" s="25"/>
      <c r="I10" s="89"/>
    </row>
    <row r="11" spans="1:9" ht="12.75">
      <c r="A11" s="132"/>
      <c r="B11" s="180"/>
      <c r="C11" s="36"/>
      <c r="D11" s="36"/>
      <c r="E11" s="36"/>
      <c r="F11" s="16">
        <f t="shared" si="0"/>
        <v>0</v>
      </c>
      <c r="G11" s="8"/>
      <c r="H11" s="25"/>
      <c r="I11" s="89"/>
    </row>
    <row r="12" spans="1:9" ht="12.75">
      <c r="A12" s="132"/>
      <c r="B12" s="180"/>
      <c r="C12" s="36"/>
      <c r="D12" s="36"/>
      <c r="E12" s="36"/>
      <c r="F12" s="16">
        <f t="shared" si="0"/>
        <v>0</v>
      </c>
      <c r="G12" s="8"/>
      <c r="H12" s="25"/>
      <c r="I12" s="89"/>
    </row>
    <row r="13" spans="1:9" ht="12.75">
      <c r="A13" s="132"/>
      <c r="B13" s="180"/>
      <c r="C13" s="36"/>
      <c r="D13" s="36"/>
      <c r="E13" s="36"/>
      <c r="F13" s="16">
        <f t="shared" si="0"/>
        <v>0</v>
      </c>
      <c r="G13" s="8"/>
      <c r="H13" s="25"/>
      <c r="I13" s="89"/>
    </row>
    <row r="14" spans="1:9" ht="12.75">
      <c r="A14" s="132"/>
      <c r="B14" s="180"/>
      <c r="C14" s="36"/>
      <c r="D14" s="36"/>
      <c r="E14" s="36"/>
      <c r="F14" s="16">
        <f t="shared" si="0"/>
        <v>0</v>
      </c>
      <c r="G14" s="8"/>
      <c r="H14" s="25"/>
      <c r="I14" s="89"/>
    </row>
    <row r="15" spans="1:9" ht="12.75">
      <c r="A15" s="132"/>
      <c r="B15" s="180"/>
      <c r="C15" s="36"/>
      <c r="D15" s="36"/>
      <c r="E15" s="36"/>
      <c r="F15" s="16">
        <f t="shared" si="0"/>
        <v>0</v>
      </c>
      <c r="G15" s="8"/>
      <c r="H15" s="25"/>
      <c r="I15" s="89"/>
    </row>
    <row r="16" spans="1:9" ht="12.75">
      <c r="A16" s="224" t="s">
        <v>21</v>
      </c>
      <c r="B16" s="11"/>
      <c r="C16" s="11"/>
      <c r="D16" s="11"/>
      <c r="E16" s="11"/>
      <c r="F16" s="11"/>
      <c r="G16" s="11">
        <f>SUM(F9:F15)</f>
        <v>0</v>
      </c>
      <c r="H16" s="25"/>
      <c r="I16" s="89"/>
    </row>
    <row r="17" spans="1:9" ht="25.5">
      <c r="A17" s="225" t="s">
        <v>22</v>
      </c>
      <c r="B17" s="16" t="s">
        <v>23</v>
      </c>
      <c r="C17" s="15" t="s">
        <v>24</v>
      </c>
      <c r="D17" s="15" t="s">
        <v>25</v>
      </c>
      <c r="E17" s="15" t="s">
        <v>16</v>
      </c>
      <c r="F17" s="16" t="s">
        <v>0</v>
      </c>
      <c r="G17" s="8"/>
      <c r="H17" s="25"/>
      <c r="I17" s="89"/>
    </row>
    <row r="18" spans="1:9" ht="12.75">
      <c r="A18" s="134"/>
      <c r="B18" s="36"/>
      <c r="C18" s="36"/>
      <c r="D18" s="36"/>
      <c r="E18" s="36"/>
      <c r="F18" s="16">
        <f>(C18*D18)+(C18*D18*(E18/100))</f>
        <v>0</v>
      </c>
      <c r="G18" s="8"/>
      <c r="H18" s="25"/>
      <c r="I18" s="89"/>
    </row>
    <row r="19" spans="1:9" ht="12.75">
      <c r="A19" s="134"/>
      <c r="B19" s="36"/>
      <c r="C19" s="36"/>
      <c r="D19" s="36"/>
      <c r="E19" s="36"/>
      <c r="F19" s="16">
        <f>(C19*D19)+(C19*D19*(E19/100))</f>
        <v>0</v>
      </c>
      <c r="G19" s="8"/>
      <c r="H19" s="25"/>
      <c r="I19" s="89"/>
    </row>
    <row r="20" spans="1:9" ht="12.75">
      <c r="A20" s="134"/>
      <c r="B20" s="36"/>
      <c r="C20" s="36"/>
      <c r="D20" s="36"/>
      <c r="E20" s="36"/>
      <c r="F20" s="16">
        <f>(C20*D20)+(C20*D20*(E20/100))</f>
        <v>0</v>
      </c>
      <c r="G20" s="8"/>
      <c r="H20" s="25"/>
      <c r="I20" s="89"/>
    </row>
    <row r="21" spans="1:9" ht="12.75">
      <c r="A21" s="134"/>
      <c r="B21" s="36"/>
      <c r="C21" s="36"/>
      <c r="D21" s="36"/>
      <c r="E21" s="36"/>
      <c r="F21" s="16">
        <f>(C21*D21)+(C21*D21*(E21/100))</f>
        <v>0</v>
      </c>
      <c r="G21" s="8"/>
      <c r="H21" s="25"/>
      <c r="I21" s="89"/>
    </row>
    <row r="22" spans="1:9" ht="12.75">
      <c r="A22" s="134"/>
      <c r="B22" s="36"/>
      <c r="C22" s="36"/>
      <c r="D22" s="36"/>
      <c r="E22" s="36"/>
      <c r="F22" s="16">
        <f>(C22*D22)+(C22*D22*(E22/100))</f>
        <v>0</v>
      </c>
      <c r="G22" s="8"/>
      <c r="H22" s="25"/>
      <c r="I22" s="89"/>
    </row>
    <row r="23" spans="1:9" ht="12.75">
      <c r="A23" s="224" t="s">
        <v>26</v>
      </c>
      <c r="B23" s="11"/>
      <c r="C23" s="11"/>
      <c r="D23" s="11"/>
      <c r="E23" s="11"/>
      <c r="F23" s="11"/>
      <c r="G23" s="11">
        <f>SUM(F18:F22)</f>
        <v>0</v>
      </c>
      <c r="H23" s="25"/>
      <c r="I23" s="89"/>
    </row>
    <row r="24" spans="1:9" ht="12.75">
      <c r="A24" s="226" t="s">
        <v>27</v>
      </c>
      <c r="B24" s="11"/>
      <c r="C24" s="11"/>
      <c r="D24" s="11"/>
      <c r="E24" s="11"/>
      <c r="F24" s="11"/>
      <c r="G24" s="11"/>
      <c r="H24" s="26">
        <f>G30+G36+G42</f>
        <v>0</v>
      </c>
      <c r="I24" s="89"/>
    </row>
    <row r="25" spans="1:9" ht="38.25">
      <c r="A25" s="225" t="s">
        <v>28</v>
      </c>
      <c r="B25" s="16" t="s">
        <v>29</v>
      </c>
      <c r="C25" s="16" t="s">
        <v>30</v>
      </c>
      <c r="D25" s="16" t="s">
        <v>112</v>
      </c>
      <c r="E25" s="16"/>
      <c r="F25" s="16" t="s">
        <v>0</v>
      </c>
      <c r="G25" s="8"/>
      <c r="H25" s="25"/>
      <c r="I25" s="89"/>
    </row>
    <row r="26" spans="1:9" ht="12.75">
      <c r="A26" s="134"/>
      <c r="B26" s="36"/>
      <c r="C26" s="36"/>
      <c r="D26" s="36"/>
      <c r="E26" s="16"/>
      <c r="F26" s="16">
        <f>C26*D26</f>
        <v>0</v>
      </c>
      <c r="G26" s="8"/>
      <c r="H26" s="25"/>
      <c r="I26" s="89"/>
    </row>
    <row r="27" spans="1:9" ht="12.75">
      <c r="A27" s="134"/>
      <c r="B27" s="38"/>
      <c r="C27" s="38"/>
      <c r="D27" s="38"/>
      <c r="E27" s="37"/>
      <c r="F27" s="16">
        <f>C27*D27</f>
        <v>0</v>
      </c>
      <c r="G27" s="8"/>
      <c r="H27" s="25"/>
      <c r="I27" s="89"/>
    </row>
    <row r="28" spans="1:9" ht="12.75">
      <c r="A28" s="135"/>
      <c r="B28" s="38"/>
      <c r="C28" s="38"/>
      <c r="D28" s="38"/>
      <c r="E28" s="37"/>
      <c r="F28" s="16">
        <f>C28*D28</f>
        <v>0</v>
      </c>
      <c r="G28" s="8"/>
      <c r="H28" s="25"/>
      <c r="I28" s="89"/>
    </row>
    <row r="29" spans="1:9" ht="12.75">
      <c r="A29" s="137"/>
      <c r="B29" s="38"/>
      <c r="C29" s="38"/>
      <c r="D29" s="38"/>
      <c r="E29" s="37"/>
      <c r="F29" s="37">
        <f>C29*D29</f>
        <v>0</v>
      </c>
      <c r="G29" s="8"/>
      <c r="H29" s="25"/>
      <c r="I29" s="89"/>
    </row>
    <row r="30" spans="1:9" ht="12.75">
      <c r="A30" s="224" t="s">
        <v>31</v>
      </c>
      <c r="B30" s="11"/>
      <c r="C30" s="11"/>
      <c r="D30" s="11"/>
      <c r="E30" s="11"/>
      <c r="F30" s="11"/>
      <c r="G30" s="11">
        <f>SUM(F26:F29)</f>
        <v>0</v>
      </c>
      <c r="H30" s="25"/>
      <c r="I30" s="89"/>
    </row>
    <row r="31" spans="1:9" ht="25.5">
      <c r="A31" s="125" t="s">
        <v>32</v>
      </c>
      <c r="B31" s="16" t="s">
        <v>33</v>
      </c>
      <c r="C31" s="16" t="s">
        <v>30</v>
      </c>
      <c r="D31" s="16" t="s">
        <v>112</v>
      </c>
      <c r="E31" s="16"/>
      <c r="F31" s="16" t="s">
        <v>0</v>
      </c>
      <c r="G31" s="8"/>
      <c r="H31" s="25"/>
      <c r="I31" s="89"/>
    </row>
    <row r="32" spans="1:9" ht="12.75">
      <c r="A32" s="134"/>
      <c r="B32" s="36"/>
      <c r="C32" s="36"/>
      <c r="D32" s="36"/>
      <c r="E32" s="16"/>
      <c r="F32" s="16">
        <f>C32*D32</f>
        <v>0</v>
      </c>
      <c r="G32" s="8"/>
      <c r="H32" s="25"/>
      <c r="I32" s="89"/>
    </row>
    <row r="33" spans="1:9" ht="12.75">
      <c r="A33" s="135"/>
      <c r="B33" s="38"/>
      <c r="C33" s="38"/>
      <c r="D33" s="38"/>
      <c r="E33" s="37"/>
      <c r="F33" s="16">
        <f>C33*D33</f>
        <v>0</v>
      </c>
      <c r="G33" s="8"/>
      <c r="H33" s="25"/>
      <c r="I33" s="89"/>
    </row>
    <row r="34" spans="1:9" ht="12.75">
      <c r="A34" s="135"/>
      <c r="B34" s="38"/>
      <c r="C34" s="38"/>
      <c r="D34" s="38"/>
      <c r="E34" s="37"/>
      <c r="F34" s="16">
        <f>C34*D34</f>
        <v>0</v>
      </c>
      <c r="G34" s="8"/>
      <c r="H34" s="25"/>
      <c r="I34" s="89"/>
    </row>
    <row r="35" spans="1:9" ht="12.75">
      <c r="A35" s="137"/>
      <c r="B35" s="38"/>
      <c r="C35" s="38"/>
      <c r="D35" s="38"/>
      <c r="E35" s="37"/>
      <c r="F35" s="37">
        <f>C35*D35</f>
        <v>0</v>
      </c>
      <c r="G35" s="8"/>
      <c r="H35" s="25"/>
      <c r="I35" s="89"/>
    </row>
    <row r="36" spans="1:9" ht="12.75">
      <c r="A36" s="224" t="s">
        <v>34</v>
      </c>
      <c r="B36" s="11"/>
      <c r="C36" s="11"/>
      <c r="D36" s="11"/>
      <c r="E36" s="11"/>
      <c r="F36" s="11"/>
      <c r="G36" s="11">
        <f>SUM(F32:F35)</f>
        <v>0</v>
      </c>
      <c r="H36" s="25"/>
      <c r="I36" s="89"/>
    </row>
    <row r="37" spans="1:9" ht="25.5" customHeight="1">
      <c r="A37" s="264" t="s">
        <v>35</v>
      </c>
      <c r="B37" s="244"/>
      <c r="C37" s="16" t="s">
        <v>36</v>
      </c>
      <c r="D37" s="16" t="s">
        <v>112</v>
      </c>
      <c r="E37" s="15"/>
      <c r="F37" s="15" t="s">
        <v>0</v>
      </c>
      <c r="G37" s="8"/>
      <c r="H37" s="25"/>
      <c r="I37" s="89"/>
    </row>
    <row r="38" spans="1:9" ht="12.75">
      <c r="A38" s="134"/>
      <c r="B38" s="36"/>
      <c r="C38" s="36"/>
      <c r="D38" s="36"/>
      <c r="E38" s="16"/>
      <c r="F38" s="16">
        <f>C38*D38</f>
        <v>0</v>
      </c>
      <c r="G38" s="8"/>
      <c r="H38" s="25"/>
      <c r="I38" s="89"/>
    </row>
    <row r="39" spans="1:9" ht="12.75">
      <c r="A39" s="135"/>
      <c r="B39" s="38"/>
      <c r="C39" s="38"/>
      <c r="D39" s="38"/>
      <c r="E39" s="37"/>
      <c r="F39" s="16">
        <f>C39*D39</f>
        <v>0</v>
      </c>
      <c r="G39" s="8"/>
      <c r="H39" s="25"/>
      <c r="I39" s="89"/>
    </row>
    <row r="40" spans="1:9" ht="12.75">
      <c r="A40" s="135"/>
      <c r="B40" s="38"/>
      <c r="C40" s="38"/>
      <c r="D40" s="38"/>
      <c r="E40" s="37"/>
      <c r="F40" s="16">
        <f>C40*D40</f>
        <v>0</v>
      </c>
      <c r="G40" s="8"/>
      <c r="H40" s="25"/>
      <c r="I40" s="89"/>
    </row>
    <row r="41" spans="1:9" ht="12.75">
      <c r="A41" s="135"/>
      <c r="B41" s="38"/>
      <c r="C41" s="38"/>
      <c r="D41" s="38"/>
      <c r="E41" s="37"/>
      <c r="F41" s="37">
        <f>C41*D41</f>
        <v>0</v>
      </c>
      <c r="G41" s="8"/>
      <c r="H41" s="25"/>
      <c r="I41" s="89"/>
    </row>
    <row r="42" spans="1:9" ht="12.75">
      <c r="A42" s="227" t="s">
        <v>37</v>
      </c>
      <c r="B42" s="19"/>
      <c r="C42" s="19"/>
      <c r="D42" s="19"/>
      <c r="E42" s="19"/>
      <c r="F42" s="19"/>
      <c r="G42" s="19">
        <f>SUM(F38:F41)</f>
        <v>0</v>
      </c>
      <c r="H42" s="25"/>
      <c r="I42" s="89"/>
    </row>
    <row r="43" spans="1:9" ht="12.75">
      <c r="A43" s="130" t="s">
        <v>38</v>
      </c>
      <c r="B43" s="11"/>
      <c r="C43" s="11"/>
      <c r="D43" s="11"/>
      <c r="E43" s="11"/>
      <c r="F43" s="11"/>
      <c r="G43" s="11"/>
      <c r="H43" s="26">
        <f>G49</f>
        <v>0</v>
      </c>
      <c r="I43" s="89"/>
    </row>
    <row r="44" spans="1:9" ht="25.5">
      <c r="A44" s="125"/>
      <c r="B44" s="16" t="s">
        <v>39</v>
      </c>
      <c r="C44" s="16" t="s">
        <v>36</v>
      </c>
      <c r="D44" s="16" t="s">
        <v>112</v>
      </c>
      <c r="E44" s="16"/>
      <c r="F44" s="16" t="s">
        <v>0</v>
      </c>
      <c r="G44" s="8"/>
      <c r="H44" s="27"/>
      <c r="I44" s="89"/>
    </row>
    <row r="45" spans="1:9" ht="12.75">
      <c r="A45" s="136"/>
      <c r="B45" s="36"/>
      <c r="C45" s="36"/>
      <c r="D45" s="36"/>
      <c r="E45" s="16"/>
      <c r="F45" s="16">
        <f>C45*D45</f>
        <v>0</v>
      </c>
      <c r="G45" s="8"/>
      <c r="H45" s="25"/>
      <c r="I45" s="89"/>
    </row>
    <row r="46" spans="1:9" ht="12.75">
      <c r="A46" s="136"/>
      <c r="B46" s="36"/>
      <c r="C46" s="36"/>
      <c r="D46" s="36"/>
      <c r="E46" s="16"/>
      <c r="F46" s="16">
        <f>C46*D46</f>
        <v>0</v>
      </c>
      <c r="G46" s="8"/>
      <c r="H46" s="25"/>
      <c r="I46" s="89"/>
    </row>
    <row r="47" spans="1:9" ht="12.75">
      <c r="A47" s="132"/>
      <c r="B47" s="36"/>
      <c r="C47" s="36"/>
      <c r="D47" s="36"/>
      <c r="E47" s="16"/>
      <c r="F47" s="16">
        <f>C47*D47</f>
        <v>0</v>
      </c>
      <c r="G47" s="8"/>
      <c r="H47" s="25"/>
      <c r="I47" s="89"/>
    </row>
    <row r="48" spans="1:9" ht="12.75">
      <c r="A48" s="137"/>
      <c r="B48" s="38"/>
      <c r="C48" s="38"/>
      <c r="D48" s="38"/>
      <c r="E48" s="37"/>
      <c r="F48" s="37">
        <f>C48*D48</f>
        <v>0</v>
      </c>
      <c r="G48" s="8"/>
      <c r="H48" s="25"/>
      <c r="I48" s="89"/>
    </row>
    <row r="49" spans="1:9" ht="12.75">
      <c r="A49" s="227" t="s">
        <v>40</v>
      </c>
      <c r="B49" s="19"/>
      <c r="C49" s="19"/>
      <c r="D49" s="19"/>
      <c r="E49" s="19"/>
      <c r="F49" s="19"/>
      <c r="G49" s="19">
        <f>SUM(F45:F48)</f>
        <v>0</v>
      </c>
      <c r="H49" s="25"/>
      <c r="I49" s="89"/>
    </row>
    <row r="50" spans="1:9" ht="12.75">
      <c r="A50" s="130" t="s">
        <v>113</v>
      </c>
      <c r="B50" s="11"/>
      <c r="C50" s="11"/>
      <c r="D50" s="11"/>
      <c r="E50" s="11"/>
      <c r="F50" s="11"/>
      <c r="G50" s="11"/>
      <c r="H50" s="26">
        <f>G56</f>
        <v>0</v>
      </c>
      <c r="I50" s="89"/>
    </row>
    <row r="51" spans="1:9" ht="25.5">
      <c r="A51" s="174" t="s">
        <v>41</v>
      </c>
      <c r="B51" s="16" t="s">
        <v>42</v>
      </c>
      <c r="C51" s="16" t="s">
        <v>36</v>
      </c>
      <c r="D51" s="16" t="s">
        <v>112</v>
      </c>
      <c r="E51" s="16"/>
      <c r="F51" s="16" t="s">
        <v>0</v>
      </c>
      <c r="G51" s="8"/>
      <c r="H51" s="27"/>
      <c r="I51" s="89"/>
    </row>
    <row r="52" spans="1:9" ht="12.75">
      <c r="A52" s="228" t="s">
        <v>43</v>
      </c>
      <c r="B52" s="36"/>
      <c r="C52" s="36"/>
      <c r="D52" s="36"/>
      <c r="E52" s="16"/>
      <c r="F52" s="16">
        <f>C52*D52</f>
        <v>0</v>
      </c>
      <c r="G52" s="8"/>
      <c r="H52" s="25"/>
      <c r="I52" s="89"/>
    </row>
    <row r="53" spans="1:9" ht="12.75">
      <c r="A53" s="228" t="s">
        <v>44</v>
      </c>
      <c r="B53" s="36"/>
      <c r="C53" s="36"/>
      <c r="D53" s="36"/>
      <c r="E53" s="16"/>
      <c r="F53" s="16">
        <f>C53*D53</f>
        <v>0</v>
      </c>
      <c r="G53" s="8"/>
      <c r="H53" s="25"/>
      <c r="I53" s="89"/>
    </row>
    <row r="54" spans="1:9" ht="12.75">
      <c r="A54" s="132"/>
      <c r="B54" s="36"/>
      <c r="C54" s="36"/>
      <c r="D54" s="36"/>
      <c r="E54" s="16"/>
      <c r="F54" s="16">
        <f>C54*D54</f>
        <v>0</v>
      </c>
      <c r="G54" s="8"/>
      <c r="H54" s="25"/>
      <c r="I54" s="89"/>
    </row>
    <row r="55" spans="1:9" ht="12.75">
      <c r="A55" s="137"/>
      <c r="B55" s="38"/>
      <c r="C55" s="38"/>
      <c r="D55" s="38"/>
      <c r="E55" s="37"/>
      <c r="F55" s="37">
        <f>C55*D55</f>
        <v>0</v>
      </c>
      <c r="G55" s="8"/>
      <c r="H55" s="25"/>
      <c r="I55" s="89"/>
    </row>
    <row r="56" spans="1:9" ht="12.75">
      <c r="A56" s="224" t="s">
        <v>45</v>
      </c>
      <c r="B56" s="11"/>
      <c r="C56" s="11"/>
      <c r="D56" s="11"/>
      <c r="E56" s="11"/>
      <c r="F56" s="11"/>
      <c r="G56" s="11">
        <f>SUM(F52:F55)</f>
        <v>0</v>
      </c>
      <c r="H56" s="25"/>
      <c r="I56" s="89"/>
    </row>
    <row r="57" spans="1:9" ht="13.5" thickBot="1">
      <c r="A57" s="138"/>
      <c r="B57" s="8"/>
      <c r="C57" s="8"/>
      <c r="D57" s="8"/>
      <c r="E57" s="8"/>
      <c r="F57" s="8"/>
      <c r="G57" s="8"/>
      <c r="H57" s="25"/>
      <c r="I57" s="89"/>
    </row>
    <row r="58" spans="1:9" ht="13.5" thickBot="1">
      <c r="A58" s="229" t="s">
        <v>46</v>
      </c>
      <c r="B58" s="28"/>
      <c r="C58" s="29"/>
      <c r="D58" s="29"/>
      <c r="E58" s="29"/>
      <c r="F58" s="29"/>
      <c r="G58" s="29"/>
      <c r="H58" s="30">
        <f>SUM(H7:H57)</f>
        <v>0</v>
      </c>
      <c r="I58" s="90"/>
    </row>
    <row r="59" spans="1:8" ht="12.75">
      <c r="A59" s="140"/>
      <c r="B59" s="41"/>
      <c r="C59" s="41"/>
      <c r="D59" s="41"/>
      <c r="E59" s="41"/>
      <c r="F59" s="41"/>
      <c r="G59" s="41"/>
      <c r="H59" s="42"/>
    </row>
    <row r="60" spans="1:8" ht="12.75">
      <c r="A60" s="140"/>
      <c r="B60" s="41"/>
      <c r="C60" s="41"/>
      <c r="D60" s="41"/>
      <c r="E60" s="41"/>
      <c r="F60" s="41"/>
      <c r="G60" s="41"/>
      <c r="H60" s="42"/>
    </row>
    <row r="61" ht="12.75"/>
    <row r="62" ht="12.75"/>
    <row r="63" ht="13.5" thickBot="1"/>
    <row r="64" spans="1:11" ht="13.5" customHeight="1" thickBot="1">
      <c r="A64" s="230" t="s">
        <v>118</v>
      </c>
      <c r="B64" s="45"/>
      <c r="C64" s="45"/>
      <c r="D64" s="45"/>
      <c r="E64" s="46"/>
      <c r="F64" s="245" t="s">
        <v>50</v>
      </c>
      <c r="G64" s="238"/>
      <c r="H64" s="238"/>
      <c r="I64" s="239"/>
      <c r="J64" s="41"/>
      <c r="K64" s="41"/>
    </row>
    <row r="65" spans="1:9" ht="25.5">
      <c r="A65" s="138"/>
      <c r="B65" s="8"/>
      <c r="C65" s="8"/>
      <c r="D65" s="35" t="s">
        <v>48</v>
      </c>
      <c r="E65" s="47" t="s">
        <v>49</v>
      </c>
      <c r="F65" s="246"/>
      <c r="G65" s="247"/>
      <c r="H65" s="247"/>
      <c r="I65" s="248"/>
    </row>
    <row r="66" spans="1:9" ht="12.75">
      <c r="A66" s="231" t="s">
        <v>47</v>
      </c>
      <c r="B66" s="7"/>
      <c r="C66" s="10"/>
      <c r="D66" s="100"/>
      <c r="E66" s="48">
        <f>IF(D110&lt;&gt;0,D66/(D110),0)</f>
        <v>0</v>
      </c>
      <c r="F66" s="257"/>
      <c r="G66" s="240"/>
      <c r="H66" s="240"/>
      <c r="I66" s="93"/>
    </row>
    <row r="67" spans="1:9" ht="12.75">
      <c r="A67" s="126"/>
      <c r="B67" s="43"/>
      <c r="C67" s="43"/>
      <c r="D67" s="31"/>
      <c r="E67" s="101"/>
      <c r="F67" s="246"/>
      <c r="G67" s="247"/>
      <c r="H67" s="247"/>
      <c r="I67" s="248"/>
    </row>
    <row r="68" spans="1:9" ht="12.75" customHeight="1">
      <c r="A68" s="126"/>
      <c r="B68" s="43"/>
      <c r="C68" s="43"/>
      <c r="D68" s="31"/>
      <c r="E68" s="101"/>
      <c r="F68" s="246"/>
      <c r="G68" s="247"/>
      <c r="H68" s="247"/>
      <c r="I68" s="248"/>
    </row>
    <row r="69" spans="1:9" ht="12.75" customHeight="1">
      <c r="A69" s="142" t="s">
        <v>51</v>
      </c>
      <c r="B69" s="10"/>
      <c r="C69" s="10"/>
      <c r="D69" s="31"/>
      <c r="E69" s="101"/>
      <c r="F69" s="246"/>
      <c r="G69" s="247"/>
      <c r="H69" s="247"/>
      <c r="I69" s="248"/>
    </row>
    <row r="70" spans="1:9" ht="12.75" customHeight="1">
      <c r="A70" s="143" t="s">
        <v>52</v>
      </c>
      <c r="B70" s="21" t="s">
        <v>53</v>
      </c>
      <c r="C70" s="17" t="s">
        <v>0</v>
      </c>
      <c r="D70" s="31"/>
      <c r="E70" s="101"/>
      <c r="F70" s="246"/>
      <c r="G70" s="247"/>
      <c r="H70" s="247"/>
      <c r="I70" s="248"/>
    </row>
    <row r="71" spans="1:9" ht="12.75" customHeight="1">
      <c r="A71" s="195"/>
      <c r="B71" s="97"/>
      <c r="C71" s="11">
        <f>A71*B71</f>
        <v>0</v>
      </c>
      <c r="D71" s="175" t="s">
        <v>54</v>
      </c>
      <c r="E71" s="101"/>
      <c r="F71" s="246"/>
      <c r="G71" s="247"/>
      <c r="H71" s="247"/>
      <c r="I71" s="248"/>
    </row>
    <row r="72" spans="1:9" ht="12.75" customHeight="1">
      <c r="A72" s="195"/>
      <c r="B72" s="97"/>
      <c r="C72" s="11">
        <f aca="true" t="shared" si="1" ref="C72:C79">A72*B72</f>
        <v>0</v>
      </c>
      <c r="D72" s="175" t="s">
        <v>55</v>
      </c>
      <c r="E72" s="101"/>
      <c r="F72" s="246"/>
      <c r="G72" s="247"/>
      <c r="H72" s="247"/>
      <c r="I72" s="248"/>
    </row>
    <row r="73" spans="1:9" ht="12.75" customHeight="1">
      <c r="A73" s="195"/>
      <c r="B73" s="97"/>
      <c r="C73" s="11">
        <f t="shared" si="1"/>
        <v>0</v>
      </c>
      <c r="D73" s="175" t="s">
        <v>56</v>
      </c>
      <c r="E73" s="101"/>
      <c r="F73" s="246"/>
      <c r="G73" s="247"/>
      <c r="H73" s="247"/>
      <c r="I73" s="248"/>
    </row>
    <row r="74" spans="1:9" ht="12.75" customHeight="1">
      <c r="A74" s="195"/>
      <c r="B74" s="97"/>
      <c r="C74" s="11">
        <f t="shared" si="1"/>
        <v>0</v>
      </c>
      <c r="D74" s="175" t="s">
        <v>57</v>
      </c>
      <c r="E74" s="101"/>
      <c r="F74" s="246"/>
      <c r="G74" s="247"/>
      <c r="H74" s="247"/>
      <c r="I74" s="248"/>
    </row>
    <row r="75" spans="1:9" ht="12.75" customHeight="1">
      <c r="A75" s="195"/>
      <c r="B75" s="97"/>
      <c r="C75" s="11">
        <f t="shared" si="1"/>
        <v>0</v>
      </c>
      <c r="D75" s="175" t="s">
        <v>58</v>
      </c>
      <c r="E75" s="101"/>
      <c r="F75" s="246"/>
      <c r="G75" s="247"/>
      <c r="H75" s="247"/>
      <c r="I75" s="248"/>
    </row>
    <row r="76" spans="1:9" ht="12.75" customHeight="1">
      <c r="A76" s="195"/>
      <c r="B76" s="97"/>
      <c r="C76" s="11">
        <f t="shared" si="1"/>
        <v>0</v>
      </c>
      <c r="D76" s="175" t="s">
        <v>59</v>
      </c>
      <c r="E76" s="101"/>
      <c r="F76" s="246"/>
      <c r="G76" s="247"/>
      <c r="H76" s="247"/>
      <c r="I76" s="248"/>
    </row>
    <row r="77" spans="1:9" ht="12.75" customHeight="1">
      <c r="A77" s="195"/>
      <c r="B77" s="97"/>
      <c r="C77" s="11">
        <f t="shared" si="1"/>
        <v>0</v>
      </c>
      <c r="D77" s="175" t="s">
        <v>60</v>
      </c>
      <c r="E77" s="101"/>
      <c r="F77" s="246"/>
      <c r="G77" s="247"/>
      <c r="H77" s="247"/>
      <c r="I77" s="248"/>
    </row>
    <row r="78" spans="1:9" ht="12.75" customHeight="1">
      <c r="A78" s="195"/>
      <c r="B78" s="97"/>
      <c r="C78" s="11">
        <f t="shared" si="1"/>
        <v>0</v>
      </c>
      <c r="D78" s="175" t="s">
        <v>61</v>
      </c>
      <c r="E78" s="101"/>
      <c r="F78" s="246"/>
      <c r="G78" s="247"/>
      <c r="H78" s="247"/>
      <c r="I78" s="248"/>
    </row>
    <row r="79" spans="1:9" ht="12.75" customHeight="1">
      <c r="A79" s="195"/>
      <c r="B79" s="97"/>
      <c r="C79" s="11">
        <f t="shared" si="1"/>
        <v>0</v>
      </c>
      <c r="D79" s="175" t="s">
        <v>62</v>
      </c>
      <c r="E79" s="101"/>
      <c r="F79" s="246"/>
      <c r="G79" s="247"/>
      <c r="H79" s="247"/>
      <c r="I79" s="248"/>
    </row>
    <row r="80" spans="1:9" ht="12.75" customHeight="1">
      <c r="A80" s="195"/>
      <c r="B80" s="97"/>
      <c r="C80" s="11">
        <f>A80*B80</f>
        <v>0</v>
      </c>
      <c r="D80" s="175" t="s">
        <v>63</v>
      </c>
      <c r="E80" s="101"/>
      <c r="F80" s="246"/>
      <c r="G80" s="247"/>
      <c r="H80" s="247"/>
      <c r="I80" s="248"/>
    </row>
    <row r="81" spans="1:9" ht="12.75">
      <c r="A81" s="196">
        <f>SUM(A71:A80)</f>
        <v>0</v>
      </c>
      <c r="B81" s="98">
        <f>IF(A81&lt;&gt;0,D81/A81,0)</f>
        <v>0</v>
      </c>
      <c r="C81" s="99" t="s">
        <v>0</v>
      </c>
      <c r="D81" s="26">
        <f>SUM(C71:C80)</f>
        <v>0</v>
      </c>
      <c r="E81" s="48">
        <f>IF(D110&lt;&gt;0,D81/(D110),0)</f>
        <v>0</v>
      </c>
      <c r="F81" s="246"/>
      <c r="G81" s="247"/>
      <c r="H81" s="247"/>
      <c r="I81" s="248"/>
    </row>
    <row r="82" spans="1:9" ht="12.75">
      <c r="A82" s="138"/>
      <c r="B82" s="8"/>
      <c r="C82" s="8"/>
      <c r="D82" s="32"/>
      <c r="E82" s="49"/>
      <c r="F82" s="246"/>
      <c r="G82" s="247"/>
      <c r="H82" s="247"/>
      <c r="I82" s="248"/>
    </row>
    <row r="83" spans="1:9" ht="12.75">
      <c r="A83" s="231" t="s">
        <v>64</v>
      </c>
      <c r="B83" s="7"/>
      <c r="C83" s="7"/>
      <c r="D83" s="31"/>
      <c r="E83" s="50"/>
      <c r="F83" s="246"/>
      <c r="G83" s="247"/>
      <c r="H83" s="247"/>
      <c r="I83" s="248"/>
    </row>
    <row r="84" spans="1:9" ht="12.75">
      <c r="A84" s="142"/>
      <c r="B84" s="7"/>
      <c r="C84" s="18" t="s">
        <v>48</v>
      </c>
      <c r="D84" s="31"/>
      <c r="E84" s="50"/>
      <c r="F84" s="246"/>
      <c r="G84" s="247"/>
      <c r="H84" s="247"/>
      <c r="I84" s="248"/>
    </row>
    <row r="85" spans="1:9" ht="12.75">
      <c r="A85" s="260" t="s">
        <v>65</v>
      </c>
      <c r="B85" s="261"/>
      <c r="C85" s="39"/>
      <c r="D85" s="31"/>
      <c r="E85" s="50"/>
      <c r="F85" s="246"/>
      <c r="G85" s="247"/>
      <c r="H85" s="247"/>
      <c r="I85" s="248"/>
    </row>
    <row r="86" spans="1:9" ht="12.75">
      <c r="A86" s="260" t="s">
        <v>66</v>
      </c>
      <c r="B86" s="261"/>
      <c r="C86" s="39"/>
      <c r="D86" s="31"/>
      <c r="E86" s="50"/>
      <c r="F86" s="246"/>
      <c r="G86" s="247"/>
      <c r="H86" s="247"/>
      <c r="I86" s="248"/>
    </row>
    <row r="87" spans="1:9" ht="12.75">
      <c r="A87" s="262" t="s">
        <v>1</v>
      </c>
      <c r="B87" s="263"/>
      <c r="C87" s="39"/>
      <c r="D87" s="31"/>
      <c r="E87" s="50"/>
      <c r="F87" s="246"/>
      <c r="G87" s="247"/>
      <c r="H87" s="247"/>
      <c r="I87" s="248"/>
    </row>
    <row r="88" spans="1:9" ht="12.75">
      <c r="A88" s="262" t="s">
        <v>2</v>
      </c>
      <c r="B88" s="263"/>
      <c r="C88" s="39"/>
      <c r="D88" s="31"/>
      <c r="E88" s="50"/>
      <c r="F88" s="246"/>
      <c r="G88" s="247"/>
      <c r="H88" s="247"/>
      <c r="I88" s="248"/>
    </row>
    <row r="89" spans="1:9" ht="12.75">
      <c r="A89" s="262" t="s">
        <v>3</v>
      </c>
      <c r="B89" s="263"/>
      <c r="C89" s="39"/>
      <c r="D89" s="31"/>
      <c r="E89" s="50"/>
      <c r="F89" s="246"/>
      <c r="G89" s="247"/>
      <c r="H89" s="247"/>
      <c r="I89" s="248"/>
    </row>
    <row r="90" spans="1:9" ht="12.75">
      <c r="A90" s="262" t="s">
        <v>6</v>
      </c>
      <c r="B90" s="263"/>
      <c r="C90" s="39"/>
      <c r="D90" s="31"/>
      <c r="E90" s="50"/>
      <c r="F90" s="246"/>
      <c r="G90" s="247"/>
      <c r="H90" s="247"/>
      <c r="I90" s="248"/>
    </row>
    <row r="91" spans="1:9" ht="12.75">
      <c r="A91" s="262" t="s">
        <v>7</v>
      </c>
      <c r="B91" s="263"/>
      <c r="C91" s="39"/>
      <c r="D91" s="31"/>
      <c r="E91" s="50"/>
      <c r="F91" s="246"/>
      <c r="G91" s="247"/>
      <c r="H91" s="247"/>
      <c r="I91" s="248"/>
    </row>
    <row r="92" spans="1:9" ht="12.75">
      <c r="A92" s="262" t="s">
        <v>8</v>
      </c>
      <c r="B92" s="263"/>
      <c r="C92" s="40"/>
      <c r="D92" s="31"/>
      <c r="E92" s="50"/>
      <c r="F92" s="246"/>
      <c r="G92" s="247"/>
      <c r="H92" s="247"/>
      <c r="I92" s="248"/>
    </row>
    <row r="93" spans="1:9" ht="12.75">
      <c r="A93" s="133" t="s">
        <v>0</v>
      </c>
      <c r="B93" s="11"/>
      <c r="C93" s="11"/>
      <c r="D93" s="26">
        <f>SUM(C85:C92)</f>
        <v>0</v>
      </c>
      <c r="E93" s="48">
        <f>IF(D110&lt;&gt;0,D93/(D110),0)</f>
        <v>0</v>
      </c>
      <c r="F93" s="246"/>
      <c r="G93" s="247"/>
      <c r="H93" s="247"/>
      <c r="I93" s="248"/>
    </row>
    <row r="94" spans="1:9" ht="12.75">
      <c r="A94" s="138"/>
      <c r="B94" s="8"/>
      <c r="C94" s="8"/>
      <c r="D94" s="32"/>
      <c r="E94" s="49"/>
      <c r="F94" s="246"/>
      <c r="G94" s="247"/>
      <c r="H94" s="247"/>
      <c r="I94" s="248"/>
    </row>
    <row r="95" spans="1:9" ht="12.75">
      <c r="A95" s="231" t="s">
        <v>67</v>
      </c>
      <c r="B95" s="7"/>
      <c r="C95" s="7"/>
      <c r="D95" s="31"/>
      <c r="E95" s="50"/>
      <c r="F95" s="246"/>
      <c r="G95" s="247"/>
      <c r="H95" s="247"/>
      <c r="I95" s="248"/>
    </row>
    <row r="96" spans="1:9" ht="12.75">
      <c r="A96" s="142"/>
      <c r="B96" s="7"/>
      <c r="C96" s="18" t="s">
        <v>48</v>
      </c>
      <c r="D96" s="31"/>
      <c r="E96" s="50"/>
      <c r="F96" s="246"/>
      <c r="G96" s="247"/>
      <c r="H96" s="247"/>
      <c r="I96" s="248"/>
    </row>
    <row r="97" spans="1:9" ht="12.75">
      <c r="A97" s="260" t="s">
        <v>65</v>
      </c>
      <c r="B97" s="261"/>
      <c r="C97" s="39"/>
      <c r="D97" s="31"/>
      <c r="E97" s="50"/>
      <c r="F97" s="246"/>
      <c r="G97" s="247"/>
      <c r="H97" s="247"/>
      <c r="I97" s="248"/>
    </row>
    <row r="98" spans="1:9" ht="12.75">
      <c r="A98" s="260" t="s">
        <v>66</v>
      </c>
      <c r="B98" s="261"/>
      <c r="C98" s="39"/>
      <c r="D98" s="31"/>
      <c r="E98" s="50"/>
      <c r="F98" s="246"/>
      <c r="G98" s="247"/>
      <c r="H98" s="247"/>
      <c r="I98" s="248"/>
    </row>
    <row r="99" spans="1:9" ht="12.75">
      <c r="A99" s="262" t="s">
        <v>1</v>
      </c>
      <c r="B99" s="263"/>
      <c r="C99" s="39"/>
      <c r="D99" s="31"/>
      <c r="E99" s="50"/>
      <c r="F99" s="246"/>
      <c r="G99" s="247"/>
      <c r="H99" s="247"/>
      <c r="I99" s="248"/>
    </row>
    <row r="100" spans="1:9" ht="12.75">
      <c r="A100" s="262" t="s">
        <v>2</v>
      </c>
      <c r="B100" s="263"/>
      <c r="C100" s="39"/>
      <c r="D100" s="31"/>
      <c r="E100" s="50"/>
      <c r="F100" s="246"/>
      <c r="G100" s="247"/>
      <c r="H100" s="247"/>
      <c r="I100" s="248"/>
    </row>
    <row r="101" spans="1:9" ht="12.75">
      <c r="A101" s="262" t="s">
        <v>3</v>
      </c>
      <c r="B101" s="263"/>
      <c r="C101" s="39"/>
      <c r="D101" s="31"/>
      <c r="E101" s="50"/>
      <c r="F101" s="246"/>
      <c r="G101" s="247"/>
      <c r="H101" s="247"/>
      <c r="I101" s="248"/>
    </row>
    <row r="102" spans="1:9" ht="12.75">
      <c r="A102" s="262" t="s">
        <v>6</v>
      </c>
      <c r="B102" s="263"/>
      <c r="C102" s="39"/>
      <c r="D102" s="31"/>
      <c r="E102" s="50"/>
      <c r="F102" s="246"/>
      <c r="G102" s="247"/>
      <c r="H102" s="247"/>
      <c r="I102" s="248"/>
    </row>
    <row r="103" spans="1:9" ht="12.75">
      <c r="A103" s="262" t="s">
        <v>7</v>
      </c>
      <c r="B103" s="263"/>
      <c r="C103" s="39"/>
      <c r="D103" s="31"/>
      <c r="E103" s="50"/>
      <c r="F103" s="246"/>
      <c r="G103" s="247"/>
      <c r="H103" s="247"/>
      <c r="I103" s="248"/>
    </row>
    <row r="104" spans="1:9" ht="12.75">
      <c r="A104" s="262" t="s">
        <v>8</v>
      </c>
      <c r="B104" s="263"/>
      <c r="C104" s="40"/>
      <c r="D104" s="31"/>
      <c r="E104" s="50"/>
      <c r="F104" s="246"/>
      <c r="G104" s="247"/>
      <c r="H104" s="247"/>
      <c r="I104" s="248"/>
    </row>
    <row r="105" spans="1:9" ht="12.75">
      <c r="A105" s="133" t="s">
        <v>0</v>
      </c>
      <c r="B105" s="11"/>
      <c r="C105" s="11"/>
      <c r="D105" s="26">
        <f>SUM(C97:C104)</f>
        <v>0</v>
      </c>
      <c r="E105" s="48">
        <f>IF(D110&lt;&gt;0,D105/(D110),0)</f>
        <v>0</v>
      </c>
      <c r="F105" s="246"/>
      <c r="G105" s="247"/>
      <c r="H105" s="247"/>
      <c r="I105" s="248"/>
    </row>
    <row r="106" spans="1:9" ht="12.75">
      <c r="A106" s="138"/>
      <c r="B106" s="8"/>
      <c r="C106" s="8"/>
      <c r="D106" s="32"/>
      <c r="E106" s="49"/>
      <c r="F106" s="246"/>
      <c r="G106" s="247"/>
      <c r="H106" s="247"/>
      <c r="I106" s="248"/>
    </row>
    <row r="107" spans="1:9" ht="12.75" customHeight="1">
      <c r="A107" s="241" t="s">
        <v>68</v>
      </c>
      <c r="B107" s="242"/>
      <c r="C107" s="7"/>
      <c r="D107" s="102"/>
      <c r="E107" s="258">
        <f>IF(D110&lt;&gt;0,D107/(D110),0)</f>
        <v>0</v>
      </c>
      <c r="F107" s="246"/>
      <c r="G107" s="247"/>
      <c r="H107" s="247"/>
      <c r="I107" s="248"/>
    </row>
    <row r="108" spans="1:9" ht="12.75">
      <c r="A108" s="243"/>
      <c r="B108" s="242"/>
      <c r="C108" s="7"/>
      <c r="D108" s="103"/>
      <c r="E108" s="259"/>
      <c r="F108" s="246"/>
      <c r="G108" s="247"/>
      <c r="H108" s="247"/>
      <c r="I108" s="248"/>
    </row>
    <row r="109" spans="1:9" ht="13.5" thickBot="1">
      <c r="A109" s="138"/>
      <c r="B109" s="8"/>
      <c r="C109" s="8"/>
      <c r="D109" s="33"/>
      <c r="E109" s="49"/>
      <c r="F109" s="246"/>
      <c r="G109" s="247"/>
      <c r="H109" s="247"/>
      <c r="I109" s="248"/>
    </row>
    <row r="110" spans="1:9" ht="13.5" thickBot="1">
      <c r="A110" s="229" t="s">
        <v>69</v>
      </c>
      <c r="B110" s="29"/>
      <c r="C110" s="29"/>
      <c r="D110" s="30">
        <f>SUM(D66:D108)</f>
        <v>0</v>
      </c>
      <c r="E110" s="34">
        <f>SUM(E66:E107)</f>
        <v>0</v>
      </c>
      <c r="F110" s="265"/>
      <c r="G110" s="255"/>
      <c r="H110" s="255"/>
      <c r="I110" s="256"/>
    </row>
    <row r="111" spans="6:9" ht="12.75">
      <c r="F111" s="94"/>
      <c r="G111" s="94"/>
      <c r="H111" s="94"/>
      <c r="I111" s="95"/>
    </row>
    <row r="112" spans="6:9" ht="13.5" thickBot="1">
      <c r="F112" s="94"/>
      <c r="G112" s="94"/>
      <c r="H112" s="94"/>
      <c r="I112" s="95"/>
    </row>
    <row r="113" spans="1:9" ht="12.75">
      <c r="A113" s="232" t="s">
        <v>70</v>
      </c>
      <c r="B113" s="45"/>
      <c r="C113" s="45"/>
      <c r="D113" s="104"/>
      <c r="E113" s="105">
        <f>H58</f>
        <v>0</v>
      </c>
      <c r="F113" s="94"/>
      <c r="G113" s="94"/>
      <c r="H113" s="94"/>
      <c r="I113" s="96"/>
    </row>
    <row r="114" spans="1:9" ht="12.75">
      <c r="A114" s="226" t="s">
        <v>71</v>
      </c>
      <c r="B114" s="11"/>
      <c r="C114" s="11"/>
      <c r="D114" s="20"/>
      <c r="E114" s="54">
        <f>D110</f>
        <v>0</v>
      </c>
      <c r="F114" s="94"/>
      <c r="G114" s="94"/>
      <c r="H114" s="94"/>
      <c r="I114" s="95"/>
    </row>
    <row r="115" spans="1:9" ht="13.5" thickBot="1">
      <c r="A115" s="271" t="s">
        <v>102</v>
      </c>
      <c r="B115" s="272"/>
      <c r="C115" s="272"/>
      <c r="D115" s="273"/>
      <c r="E115" s="123">
        <f>E114-E113</f>
        <v>0</v>
      </c>
      <c r="F115" s="246"/>
      <c r="G115" s="247"/>
      <c r="H115" s="247"/>
      <c r="I115" s="247"/>
    </row>
    <row r="116" ht="12.75"/>
    <row r="117" ht="12.75"/>
    <row r="118" ht="12.75"/>
    <row r="119" spans="1:9" ht="12.75">
      <c r="A119" s="145" t="s">
        <v>72</v>
      </c>
      <c r="B119" s="6"/>
      <c r="C119" s="6"/>
      <c r="D119" s="6"/>
      <c r="E119" s="6"/>
      <c r="F119" s="6"/>
      <c r="G119" s="6"/>
      <c r="H119" s="6"/>
      <c r="I119" s="23"/>
    </row>
    <row r="120" spans="1:9" ht="12.75">
      <c r="A120" s="146" t="s">
        <v>73</v>
      </c>
      <c r="B120" s="6"/>
      <c r="C120" s="6"/>
      <c r="D120" s="6"/>
      <c r="E120" s="6"/>
      <c r="F120" s="6"/>
      <c r="G120" s="6"/>
      <c r="H120" s="6"/>
      <c r="I120" s="23"/>
    </row>
    <row r="121" spans="1:9" ht="12.75" customHeight="1">
      <c r="A121" s="269" t="s">
        <v>74</v>
      </c>
      <c r="B121" s="270"/>
      <c r="C121" s="270"/>
      <c r="D121" s="270"/>
      <c r="E121" s="270"/>
      <c r="F121" s="270"/>
      <c r="G121" s="270"/>
      <c r="H121" s="270"/>
      <c r="I121" s="270"/>
    </row>
    <row r="122" spans="1:9" ht="13.5" thickBot="1">
      <c r="A122" s="147"/>
      <c r="B122" s="2"/>
      <c r="C122" s="2"/>
      <c r="D122" s="2"/>
      <c r="E122" s="2"/>
      <c r="F122" s="2"/>
      <c r="G122" s="2"/>
      <c r="H122" s="2"/>
      <c r="I122" s="2"/>
    </row>
    <row r="123" spans="1:9" ht="13.5" thickBot="1">
      <c r="A123" s="148"/>
      <c r="B123" s="22"/>
      <c r="C123" s="22"/>
      <c r="D123" s="22"/>
      <c r="E123" s="22"/>
      <c r="F123" s="266" t="s">
        <v>18</v>
      </c>
      <c r="G123" s="267"/>
      <c r="H123" s="267"/>
      <c r="I123" s="268"/>
    </row>
    <row r="124" spans="1:9" ht="26.25" thickBot="1">
      <c r="A124" s="144" t="s">
        <v>75</v>
      </c>
      <c r="B124" s="45" t="s">
        <v>76</v>
      </c>
      <c r="C124" s="208"/>
      <c r="D124" s="169" t="s">
        <v>77</v>
      </c>
      <c r="E124" s="53"/>
      <c r="F124" s="257"/>
      <c r="G124" s="247"/>
      <c r="H124" s="247"/>
      <c r="I124" s="248"/>
    </row>
    <row r="125" spans="1:9" ht="26.25" thickBot="1">
      <c r="A125" s="144" t="s">
        <v>75</v>
      </c>
      <c r="B125" s="45" t="s">
        <v>76</v>
      </c>
      <c r="C125" s="208"/>
      <c r="D125" s="169" t="s">
        <v>78</v>
      </c>
      <c r="E125" s="110"/>
      <c r="F125" s="257"/>
      <c r="G125" s="247"/>
      <c r="H125" s="247"/>
      <c r="I125" s="248"/>
    </row>
    <row r="126" spans="1:9" ht="26.25" thickBot="1">
      <c r="A126" s="144" t="s">
        <v>75</v>
      </c>
      <c r="B126" s="45" t="s">
        <v>76</v>
      </c>
      <c r="C126" s="208"/>
      <c r="D126" s="169" t="s">
        <v>79</v>
      </c>
      <c r="E126" s="110"/>
      <c r="F126" s="161"/>
      <c r="G126" s="160"/>
      <c r="H126" s="160"/>
      <c r="I126" s="93"/>
    </row>
    <row r="127" spans="1:9" ht="26.25" thickBot="1">
      <c r="A127" s="144" t="s">
        <v>75</v>
      </c>
      <c r="B127" s="45" t="s">
        <v>76</v>
      </c>
      <c r="C127" s="208"/>
      <c r="D127" s="169" t="s">
        <v>80</v>
      </c>
      <c r="E127" s="110"/>
      <c r="F127" s="161"/>
      <c r="G127" s="160"/>
      <c r="H127" s="160"/>
      <c r="I127" s="93"/>
    </row>
    <row r="128" spans="1:9" ht="26.25" thickBot="1">
      <c r="A128" s="144" t="s">
        <v>75</v>
      </c>
      <c r="B128" s="45" t="s">
        <v>76</v>
      </c>
      <c r="C128" s="208"/>
      <c r="D128" s="169" t="s">
        <v>81</v>
      </c>
      <c r="E128" s="110"/>
      <c r="F128" s="161"/>
      <c r="G128" s="160"/>
      <c r="H128" s="160"/>
      <c r="I128" s="93"/>
    </row>
    <row r="129" spans="1:9" ht="13.5" thickBot="1">
      <c r="A129" s="144" t="s">
        <v>75</v>
      </c>
      <c r="B129" s="45" t="s">
        <v>76</v>
      </c>
      <c r="C129" s="208"/>
      <c r="D129" s="169" t="s">
        <v>82</v>
      </c>
      <c r="E129" s="110"/>
      <c r="F129" s="161"/>
      <c r="G129" s="160"/>
      <c r="H129" s="160"/>
      <c r="I129" s="93"/>
    </row>
    <row r="130" spans="1:9" ht="13.5" thickBot="1">
      <c r="A130" s="144" t="s">
        <v>75</v>
      </c>
      <c r="B130" s="45" t="s">
        <v>76</v>
      </c>
      <c r="C130" s="208"/>
      <c r="D130" s="169" t="s">
        <v>83</v>
      </c>
      <c r="E130" s="110"/>
      <c r="F130" s="161"/>
      <c r="G130" s="160"/>
      <c r="H130" s="160"/>
      <c r="I130" s="93"/>
    </row>
    <row r="131" spans="1:9" ht="13.5" thickBot="1">
      <c r="A131" s="144" t="s">
        <v>75</v>
      </c>
      <c r="B131" s="45" t="s">
        <v>76</v>
      </c>
      <c r="C131" s="208"/>
      <c r="D131" s="169" t="s">
        <v>84</v>
      </c>
      <c r="E131" s="110"/>
      <c r="F131" s="161"/>
      <c r="G131" s="160"/>
      <c r="H131" s="160"/>
      <c r="I131" s="93"/>
    </row>
    <row r="132" spans="1:9" ht="13.5" thickBot="1">
      <c r="A132" s="144" t="s">
        <v>75</v>
      </c>
      <c r="B132" s="45" t="s">
        <v>76</v>
      </c>
      <c r="C132" s="208"/>
      <c r="D132" s="169" t="s">
        <v>85</v>
      </c>
      <c r="E132" s="110"/>
      <c r="F132" s="257"/>
      <c r="G132" s="247"/>
      <c r="H132" s="247"/>
      <c r="I132" s="248"/>
    </row>
    <row r="133" spans="1:9" ht="13.5" thickBot="1">
      <c r="A133" s="233" t="s">
        <v>75</v>
      </c>
      <c r="B133" s="234" t="s">
        <v>76</v>
      </c>
      <c r="C133" s="208"/>
      <c r="D133" s="169" t="s">
        <v>86</v>
      </c>
      <c r="E133" s="111"/>
      <c r="F133" s="257"/>
      <c r="G133" s="247"/>
      <c r="H133" s="247"/>
      <c r="I133" s="248"/>
    </row>
    <row r="134" spans="1:9" ht="13.5" thickBot="1">
      <c r="A134" s="148"/>
      <c r="B134" s="22"/>
      <c r="C134" s="22"/>
      <c r="D134" s="22"/>
      <c r="E134" s="22"/>
      <c r="F134" s="85"/>
      <c r="G134" s="9"/>
      <c r="H134" s="9"/>
      <c r="I134" s="92"/>
    </row>
    <row r="135" spans="1:9" ht="12.75">
      <c r="A135" s="232" t="s">
        <v>87</v>
      </c>
      <c r="B135" s="45"/>
      <c r="C135" s="45"/>
      <c r="D135" s="45"/>
      <c r="E135" s="172">
        <f>SUM(E124:E133)</f>
        <v>0</v>
      </c>
      <c r="F135" s="257"/>
      <c r="G135" s="247"/>
      <c r="H135" s="247"/>
      <c r="I135" s="248"/>
    </row>
    <row r="136" spans="1:9" ht="12.75">
      <c r="A136" s="130" t="s">
        <v>88</v>
      </c>
      <c r="B136" s="11"/>
      <c r="C136" s="11"/>
      <c r="D136" s="20"/>
      <c r="E136" s="17">
        <f>H58</f>
        <v>0</v>
      </c>
      <c r="F136" s="257"/>
      <c r="G136" s="247"/>
      <c r="H136" s="247"/>
      <c r="I136" s="248"/>
    </row>
    <row r="137" spans="1:9" ht="12.75">
      <c r="A137" s="226" t="s">
        <v>89</v>
      </c>
      <c r="B137" s="11"/>
      <c r="C137" s="11"/>
      <c r="D137" s="20"/>
      <c r="E137" s="91">
        <f>IF(E135&lt;&gt;0,E136/E135,0)</f>
        <v>0</v>
      </c>
      <c r="F137" s="257"/>
      <c r="G137" s="247"/>
      <c r="H137" s="247"/>
      <c r="I137" s="248"/>
    </row>
    <row r="138" spans="1:9" ht="12.75">
      <c r="A138" s="130" t="s">
        <v>90</v>
      </c>
      <c r="B138" s="11"/>
      <c r="C138" s="11"/>
      <c r="D138" s="20"/>
      <c r="E138" s="107">
        <f>IF(E135&lt;&gt;0,D107/E135,0)</f>
        <v>0</v>
      </c>
      <c r="F138" s="257"/>
      <c r="G138" s="247"/>
      <c r="H138" s="247"/>
      <c r="I138" s="248"/>
    </row>
    <row r="139" spans="1:9" ht="12.75">
      <c r="A139" s="130" t="s">
        <v>91</v>
      </c>
      <c r="B139" s="11"/>
      <c r="C139" s="11"/>
      <c r="D139" s="20"/>
      <c r="E139" s="170">
        <f>IF(E137&lt;&gt;0,E138/E137,0)</f>
        <v>0</v>
      </c>
      <c r="F139" s="257"/>
      <c r="G139" s="247"/>
      <c r="H139" s="247"/>
      <c r="I139" s="248"/>
    </row>
    <row r="140" spans="1:9" ht="12.75">
      <c r="A140" s="130"/>
      <c r="B140" s="11"/>
      <c r="C140" s="11"/>
      <c r="D140" s="11"/>
      <c r="E140" s="216"/>
      <c r="F140" s="257"/>
      <c r="G140" s="247"/>
      <c r="H140" s="247"/>
      <c r="I140" s="248"/>
    </row>
    <row r="141" spans="1:9" ht="12.75" customHeight="1">
      <c r="A141" s="130" t="s">
        <v>92</v>
      </c>
      <c r="B141" s="11"/>
      <c r="C141" s="173" t="s">
        <v>125</v>
      </c>
      <c r="D141" s="20"/>
      <c r="E141" s="91">
        <f>IF(A81&lt;&gt;0,E136/A81,0)</f>
        <v>0</v>
      </c>
      <c r="F141" s="249"/>
      <c r="G141" s="250"/>
      <c r="H141" s="250"/>
      <c r="I141" s="251"/>
    </row>
    <row r="142" spans="1:9" ht="13.5" thickBot="1">
      <c r="A142" s="252" t="s">
        <v>93</v>
      </c>
      <c r="B142" s="253"/>
      <c r="C142" s="253"/>
      <c r="D142" s="253"/>
      <c r="E142" s="171">
        <f>IF(A81&lt;&gt;0,D107/A81,0)</f>
        <v>0</v>
      </c>
      <c r="F142" s="254"/>
      <c r="G142" s="255"/>
      <c r="H142" s="255"/>
      <c r="I142" s="256"/>
    </row>
  </sheetData>
  <sheetProtection password="A050" sheet="1" objects="1" scenarios="1" selectLockedCells="1"/>
  <mergeCells count="86">
    <mergeCell ref="A2:H2"/>
    <mergeCell ref="A3:H3"/>
    <mergeCell ref="A4:H4"/>
    <mergeCell ref="F139:I139"/>
    <mergeCell ref="F135:I135"/>
    <mergeCell ref="F136:I136"/>
    <mergeCell ref="F137:I137"/>
    <mergeCell ref="F138:I138"/>
    <mergeCell ref="F115:I115"/>
    <mergeCell ref="F125:I125"/>
    <mergeCell ref="F110:I110"/>
    <mergeCell ref="F132:I132"/>
    <mergeCell ref="F123:I123"/>
    <mergeCell ref="F133:I133"/>
    <mergeCell ref="A121:I121"/>
    <mergeCell ref="F124:I124"/>
    <mergeCell ref="A115:D115"/>
    <mergeCell ref="F106:I106"/>
    <mergeCell ref="F107:I107"/>
    <mergeCell ref="F108:I108"/>
    <mergeCell ref="F109:I109"/>
    <mergeCell ref="F102:I102"/>
    <mergeCell ref="F103:I103"/>
    <mergeCell ref="F104:I104"/>
    <mergeCell ref="F105:I105"/>
    <mergeCell ref="F98:I98"/>
    <mergeCell ref="F99:I99"/>
    <mergeCell ref="F100:I100"/>
    <mergeCell ref="F101:I101"/>
    <mergeCell ref="F72:I72"/>
    <mergeCell ref="F80:I80"/>
    <mergeCell ref="F81:I81"/>
    <mergeCell ref="F82:I82"/>
    <mergeCell ref="F73:I73"/>
    <mergeCell ref="F74:I74"/>
    <mergeCell ref="F75:I75"/>
    <mergeCell ref="F76:I76"/>
    <mergeCell ref="F77:I77"/>
    <mergeCell ref="F78:I78"/>
    <mergeCell ref="A102:B102"/>
    <mergeCell ref="A103:B103"/>
    <mergeCell ref="A104:B104"/>
    <mergeCell ref="A107:B108"/>
    <mergeCell ref="F83:I83"/>
    <mergeCell ref="A97:B97"/>
    <mergeCell ref="A100:B100"/>
    <mergeCell ref="A101:B101"/>
    <mergeCell ref="A92:B92"/>
    <mergeCell ref="F88:I88"/>
    <mergeCell ref="F89:I89"/>
    <mergeCell ref="F90:I90"/>
    <mergeCell ref="F91:I91"/>
    <mergeCell ref="F92:I92"/>
    <mergeCell ref="A37:B37"/>
    <mergeCell ref="F64:I64"/>
    <mergeCell ref="F65:I65"/>
    <mergeCell ref="F71:I71"/>
    <mergeCell ref="F66:H66"/>
    <mergeCell ref="F67:I67"/>
    <mergeCell ref="F68:I68"/>
    <mergeCell ref="F69:I69"/>
    <mergeCell ref="F70:I70"/>
    <mergeCell ref="A99:B99"/>
    <mergeCell ref="F84:I84"/>
    <mergeCell ref="F85:I85"/>
    <mergeCell ref="F86:I86"/>
    <mergeCell ref="F87:I87"/>
    <mergeCell ref="F93:I93"/>
    <mergeCell ref="F94:I94"/>
    <mergeCell ref="F95:I95"/>
    <mergeCell ref="F96:I96"/>
    <mergeCell ref="F97:I97"/>
    <mergeCell ref="A89:B89"/>
    <mergeCell ref="A90:B90"/>
    <mergeCell ref="A91:B91"/>
    <mergeCell ref="A98:B98"/>
    <mergeCell ref="F79:I79"/>
    <mergeCell ref="F141:I141"/>
    <mergeCell ref="A142:D142"/>
    <mergeCell ref="F142:I142"/>
    <mergeCell ref="F140:I140"/>
    <mergeCell ref="E107:E108"/>
    <mergeCell ref="A85:B85"/>
    <mergeCell ref="A86:B86"/>
    <mergeCell ref="A87:B87"/>
    <mergeCell ref="A88:B88"/>
  </mergeCells>
  <printOptions horizontalCentered="1"/>
  <pageMargins left="0.7874015748031497" right="0" top="0.5905511811023623" bottom="0.5905511811023623" header="0.5118110236220472" footer="0.1968503937007874"/>
  <pageSetup horizontalDpi="600" verticalDpi="600" orientation="landscape" paperSize="9" r:id="rId3"/>
  <headerFooter alignWithMargins="0">
    <oddFooter>&amp;L
EKA &amp;F&amp;C
&amp;A&amp;R
&amp;P/&amp;N</oddFooter>
  </headerFooter>
  <rowBreaks count="2" manualBreakCount="2">
    <brk id="63" max="255" man="1"/>
    <brk id="118" max="255" man="1"/>
  </rowBreaks>
  <ignoredErrors>
    <ignoredError sqref="E138" formula="1"/>
    <ignoredError sqref="A87:A92 A99:A10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9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6.57421875" style="0" customWidth="1"/>
    <col min="2" max="2" width="18.57421875" style="0" customWidth="1"/>
    <col min="3" max="5" width="12.28125" style="0" customWidth="1"/>
    <col min="12" max="12" width="56.421875" style="0" customWidth="1"/>
  </cols>
  <sheetData>
    <row r="1" spans="1:12" ht="15.75">
      <c r="A1" s="127" t="s">
        <v>128</v>
      </c>
      <c r="B1" s="7"/>
      <c r="C1" s="7"/>
      <c r="D1" s="7"/>
      <c r="E1" s="7"/>
      <c r="F1" s="7"/>
      <c r="G1" s="303" t="s">
        <v>17</v>
      </c>
      <c r="H1" s="304"/>
      <c r="I1" s="176"/>
      <c r="J1" s="176"/>
      <c r="K1" s="176"/>
      <c r="L1" s="176"/>
    </row>
    <row r="2" spans="1:12" ht="23.25" customHeight="1">
      <c r="A2" s="274" t="s">
        <v>127</v>
      </c>
      <c r="B2" s="275"/>
      <c r="C2" s="275"/>
      <c r="D2" s="275"/>
      <c r="E2" s="275"/>
      <c r="F2" s="275"/>
      <c r="G2" s="305" t="str">
        <f>IF('Budget 2007-2008'!I2&lt;&gt;"",'Budget 2007-2008'!I2,)</f>
        <v>A-0X-XXXX</v>
      </c>
      <c r="H2" s="306"/>
      <c r="I2" s="177"/>
      <c r="J2" s="177"/>
      <c r="K2" s="177"/>
      <c r="L2" s="177"/>
    </row>
    <row r="3" spans="1:12" ht="12.75" customHeight="1">
      <c r="A3" s="307" t="s">
        <v>111</v>
      </c>
      <c r="B3" s="307"/>
      <c r="C3" s="307"/>
      <c r="D3" s="307"/>
      <c r="E3" s="307"/>
      <c r="F3" s="308"/>
      <c r="G3" s="294"/>
      <c r="H3" s="309"/>
      <c r="I3" s="177"/>
      <c r="J3" s="177"/>
      <c r="K3" s="177"/>
      <c r="L3" s="177"/>
    </row>
    <row r="4" spans="1:12" ht="12.75">
      <c r="A4" s="274" t="s">
        <v>94</v>
      </c>
      <c r="B4" s="274"/>
      <c r="C4" s="274"/>
      <c r="D4" s="274"/>
      <c r="E4" s="274"/>
      <c r="F4" s="296"/>
      <c r="G4" s="294"/>
      <c r="H4" s="295"/>
      <c r="I4" s="177"/>
      <c r="J4" s="177"/>
      <c r="K4" s="177"/>
      <c r="L4" s="177"/>
    </row>
    <row r="5" ht="13.5" thickBot="1"/>
    <row r="6" spans="1:15" ht="12.75">
      <c r="A6" s="129" t="s">
        <v>119</v>
      </c>
      <c r="B6" s="51"/>
      <c r="C6" s="51"/>
      <c r="D6" s="51"/>
      <c r="E6" s="51"/>
      <c r="F6" s="51"/>
      <c r="G6" s="51"/>
      <c r="H6" s="52"/>
      <c r="I6" s="193" t="s">
        <v>5</v>
      </c>
      <c r="J6" s="194" t="s">
        <v>95</v>
      </c>
      <c r="K6" s="194" t="s">
        <v>96</v>
      </c>
      <c r="L6" s="300" t="s">
        <v>97</v>
      </c>
      <c r="M6" s="301"/>
      <c r="N6" s="301"/>
      <c r="O6" s="302"/>
    </row>
    <row r="7" spans="1:15" ht="13.5" thickBot="1">
      <c r="A7" s="130" t="s">
        <v>12</v>
      </c>
      <c r="B7" s="11"/>
      <c r="C7" s="11"/>
      <c r="D7" s="11"/>
      <c r="E7" s="11"/>
      <c r="F7" s="11"/>
      <c r="G7" s="11"/>
      <c r="H7" s="47">
        <f>G16+G23</f>
        <v>0</v>
      </c>
      <c r="I7" s="178"/>
      <c r="J7" s="178"/>
      <c r="K7" s="178"/>
      <c r="L7" s="277"/>
      <c r="M7" s="277"/>
      <c r="N7" s="277"/>
      <c r="O7" s="278"/>
    </row>
    <row r="8" spans="1:15" ht="63.75">
      <c r="A8" s="131" t="s">
        <v>13</v>
      </c>
      <c r="B8" s="15" t="s">
        <v>19</v>
      </c>
      <c r="C8" s="15" t="s">
        <v>14</v>
      </c>
      <c r="D8" s="15" t="s">
        <v>15</v>
      </c>
      <c r="E8" s="15" t="s">
        <v>16</v>
      </c>
      <c r="F8" s="15" t="s">
        <v>0</v>
      </c>
      <c r="G8" s="41"/>
      <c r="H8" s="24"/>
      <c r="I8" s="179"/>
      <c r="J8" s="179"/>
      <c r="K8" s="179"/>
      <c r="L8" s="277"/>
      <c r="M8" s="277"/>
      <c r="N8" s="277"/>
      <c r="O8" s="278"/>
    </row>
    <row r="9" spans="1:15" ht="12.75">
      <c r="A9" s="181"/>
      <c r="B9" s="180">
        <f>IF('Budget 2007-2008'!B9=0,"",'Budget 2007-2008'!B9)</f>
      </c>
      <c r="C9" s="36"/>
      <c r="D9" s="36"/>
      <c r="E9" s="36"/>
      <c r="F9" s="16">
        <f aca="true" t="shared" si="0" ref="F9:F15">(C9*D9)+(C9*D9*(E9/100))</f>
        <v>0</v>
      </c>
      <c r="G9" s="8"/>
      <c r="H9" s="25"/>
      <c r="I9" s="179"/>
      <c r="J9" s="179"/>
      <c r="K9" s="179"/>
      <c r="L9" s="277"/>
      <c r="M9" s="277"/>
      <c r="N9" s="277"/>
      <c r="O9" s="278"/>
    </row>
    <row r="10" spans="1:15" ht="12.75">
      <c r="A10" s="181"/>
      <c r="B10" s="180">
        <f>IF('Budget 2007-2008'!B10=0,"",'Budget 2007-2008'!B10)</f>
      </c>
      <c r="C10" s="36"/>
      <c r="D10" s="36"/>
      <c r="E10" s="36"/>
      <c r="F10" s="16">
        <f t="shared" si="0"/>
        <v>0</v>
      </c>
      <c r="G10" s="8"/>
      <c r="H10" s="25"/>
      <c r="I10" s="179"/>
      <c r="J10" s="179"/>
      <c r="K10" s="179"/>
      <c r="L10" s="277"/>
      <c r="M10" s="277"/>
      <c r="N10" s="277"/>
      <c r="O10" s="278"/>
    </row>
    <row r="11" spans="1:15" ht="12.75">
      <c r="A11" s="181"/>
      <c r="B11" s="180">
        <f>IF('Budget 2007-2008'!B11=0,"",'Budget 2007-2008'!B11)</f>
      </c>
      <c r="C11" s="36"/>
      <c r="D11" s="36"/>
      <c r="E11" s="36"/>
      <c r="F11" s="16">
        <f t="shared" si="0"/>
        <v>0</v>
      </c>
      <c r="G11" s="8"/>
      <c r="H11" s="25"/>
      <c r="I11" s="179"/>
      <c r="J11" s="179"/>
      <c r="K11" s="179"/>
      <c r="L11" s="277"/>
      <c r="M11" s="277"/>
      <c r="N11" s="277"/>
      <c r="O11" s="278"/>
    </row>
    <row r="12" spans="1:15" ht="12.75">
      <c r="A12" s="181"/>
      <c r="B12" s="180">
        <f>IF('Budget 2007-2008'!B12=0,"",'Budget 2007-2008'!B12)</f>
      </c>
      <c r="C12" s="36"/>
      <c r="D12" s="36"/>
      <c r="E12" s="36"/>
      <c r="F12" s="16">
        <f t="shared" si="0"/>
        <v>0</v>
      </c>
      <c r="G12" s="8"/>
      <c r="H12" s="25"/>
      <c r="I12" s="179"/>
      <c r="J12" s="179"/>
      <c r="K12" s="179"/>
      <c r="L12" s="277"/>
      <c r="M12" s="277"/>
      <c r="N12" s="277"/>
      <c r="O12" s="278"/>
    </row>
    <row r="13" spans="1:15" ht="12.75">
      <c r="A13" s="181"/>
      <c r="B13" s="180">
        <f>IF('Budget 2007-2008'!B13=0,"",'Budget 2007-2008'!B13)</f>
      </c>
      <c r="C13" s="36"/>
      <c r="D13" s="36"/>
      <c r="E13" s="36"/>
      <c r="F13" s="16">
        <f t="shared" si="0"/>
        <v>0</v>
      </c>
      <c r="G13" s="8"/>
      <c r="H13" s="25"/>
      <c r="I13" s="179"/>
      <c r="J13" s="179"/>
      <c r="K13" s="179"/>
      <c r="L13" s="277"/>
      <c r="M13" s="277"/>
      <c r="N13" s="277"/>
      <c r="O13" s="278"/>
    </row>
    <row r="14" spans="1:15" ht="12.75">
      <c r="A14" s="181"/>
      <c r="B14" s="180">
        <f>IF('Budget 2007-2008'!B14=0,"",'Budget 2007-2008'!B14)</f>
      </c>
      <c r="C14" s="36"/>
      <c r="D14" s="36"/>
      <c r="E14" s="36"/>
      <c r="F14" s="16">
        <f t="shared" si="0"/>
        <v>0</v>
      </c>
      <c r="G14" s="8"/>
      <c r="H14" s="25"/>
      <c r="I14" s="179"/>
      <c r="J14" s="179"/>
      <c r="K14" s="179"/>
      <c r="L14" s="277"/>
      <c r="M14" s="277"/>
      <c r="N14" s="277"/>
      <c r="O14" s="278"/>
    </row>
    <row r="15" spans="1:15" ht="12.75">
      <c r="A15" s="181"/>
      <c r="B15" s="180">
        <f>IF('Budget 2007-2008'!B15=0,"",'Budget 2007-2008'!B15)</f>
      </c>
      <c r="C15" s="36"/>
      <c r="D15" s="36"/>
      <c r="E15" s="36"/>
      <c r="F15" s="16">
        <f t="shared" si="0"/>
        <v>0</v>
      </c>
      <c r="G15" s="8"/>
      <c r="H15" s="25"/>
      <c r="I15" s="179"/>
      <c r="J15" s="179"/>
      <c r="K15" s="179"/>
      <c r="L15" s="277"/>
      <c r="M15" s="277"/>
      <c r="N15" s="277"/>
      <c r="O15" s="278"/>
    </row>
    <row r="16" spans="1:15" ht="12.75">
      <c r="A16" s="224" t="s">
        <v>21</v>
      </c>
      <c r="B16" s="182"/>
      <c r="C16" s="11"/>
      <c r="D16" s="11"/>
      <c r="E16" s="11"/>
      <c r="F16" s="11"/>
      <c r="G16" s="11">
        <f>SUM(F9:F15)</f>
        <v>0</v>
      </c>
      <c r="H16" s="25"/>
      <c r="I16" s="56">
        <f>'Budget 2007-2008'!G16</f>
        <v>0</v>
      </c>
      <c r="J16" s="162">
        <f>G16-I16</f>
        <v>0</v>
      </c>
      <c r="K16" s="76">
        <f>IF(I16&lt;&gt;0,G16/I16,0)</f>
        <v>0</v>
      </c>
      <c r="L16" s="277"/>
      <c r="M16" s="277"/>
      <c r="N16" s="277"/>
      <c r="O16" s="278"/>
    </row>
    <row r="17" spans="1:15" ht="25.5">
      <c r="A17" s="225" t="s">
        <v>22</v>
      </c>
      <c r="B17" s="16" t="s">
        <v>23</v>
      </c>
      <c r="C17" s="15" t="s">
        <v>24</v>
      </c>
      <c r="D17" s="15" t="s">
        <v>25</v>
      </c>
      <c r="E17" s="15" t="s">
        <v>16</v>
      </c>
      <c r="F17" s="16" t="s">
        <v>0</v>
      </c>
      <c r="G17" s="8"/>
      <c r="H17" s="25"/>
      <c r="I17" s="179"/>
      <c r="J17" s="179"/>
      <c r="K17" s="179"/>
      <c r="L17" s="277"/>
      <c r="M17" s="277"/>
      <c r="N17" s="277"/>
      <c r="O17" s="278"/>
    </row>
    <row r="18" spans="1:15" ht="12.75">
      <c r="A18" s="183"/>
      <c r="B18" s="180">
        <f>IF('Budget 2007-2008'!B18=0,"",'Budget 2007-2008'!B18)</f>
      </c>
      <c r="C18" s="36"/>
      <c r="D18" s="36"/>
      <c r="E18" s="36"/>
      <c r="F18" s="16">
        <f>(C18*D18)+(C18*D18*(E18/100))</f>
        <v>0</v>
      </c>
      <c r="G18" s="8"/>
      <c r="H18" s="25"/>
      <c r="I18" s="179"/>
      <c r="J18" s="179"/>
      <c r="K18" s="179"/>
      <c r="L18" s="277"/>
      <c r="M18" s="277"/>
      <c r="N18" s="277"/>
      <c r="O18" s="278"/>
    </row>
    <row r="19" spans="1:15" ht="12.75">
      <c r="A19" s="183"/>
      <c r="B19" s="180">
        <f>IF('Budget 2007-2008'!B19=0,"",'Budget 2007-2008'!B19)</f>
      </c>
      <c r="C19" s="36"/>
      <c r="D19" s="36"/>
      <c r="E19" s="36"/>
      <c r="F19" s="16">
        <f>(C19*D19)+(C19*D19*(E19/100))</f>
        <v>0</v>
      </c>
      <c r="G19" s="8"/>
      <c r="H19" s="25"/>
      <c r="I19" s="179"/>
      <c r="J19" s="179"/>
      <c r="K19" s="179"/>
      <c r="L19" s="277"/>
      <c r="M19" s="277"/>
      <c r="N19" s="277"/>
      <c r="O19" s="278"/>
    </row>
    <row r="20" spans="1:15" ht="12.75">
      <c r="A20" s="183"/>
      <c r="B20" s="180">
        <f>IF('Budget 2007-2008'!B20=0,"",'Budget 2007-2008'!B20)</f>
      </c>
      <c r="C20" s="36"/>
      <c r="D20" s="36"/>
      <c r="E20" s="36"/>
      <c r="F20" s="16">
        <f>(C20*D20)+(C20*D20*(E20/100))</f>
        <v>0</v>
      </c>
      <c r="G20" s="8"/>
      <c r="H20" s="25"/>
      <c r="I20" s="179"/>
      <c r="J20" s="179"/>
      <c r="K20" s="179"/>
      <c r="L20" s="277"/>
      <c r="M20" s="277"/>
      <c r="N20" s="277"/>
      <c r="O20" s="278"/>
    </row>
    <row r="21" spans="1:15" ht="12.75">
      <c r="A21" s="183"/>
      <c r="B21" s="180">
        <f>IF('Budget 2007-2008'!B21=0,"",'Budget 2007-2008'!B21)</f>
      </c>
      <c r="C21" s="36"/>
      <c r="D21" s="36"/>
      <c r="E21" s="36"/>
      <c r="F21" s="16">
        <f>(C21*D21)+(C21*D21*(E21/100))</f>
        <v>0</v>
      </c>
      <c r="G21" s="8"/>
      <c r="H21" s="25"/>
      <c r="I21" s="179"/>
      <c r="J21" s="179"/>
      <c r="K21" s="179"/>
      <c r="L21" s="277"/>
      <c r="M21" s="277"/>
      <c r="N21" s="277"/>
      <c r="O21" s="278"/>
    </row>
    <row r="22" spans="1:15" ht="12.75">
      <c r="A22" s="183"/>
      <c r="B22" s="180">
        <f>IF('Budget 2007-2008'!B22=0,"",'Budget 2007-2008'!B22)</f>
      </c>
      <c r="C22" s="36"/>
      <c r="D22" s="36"/>
      <c r="E22" s="36"/>
      <c r="F22" s="16">
        <f>(C22*D22)+(C22*D22*(E22/100))</f>
        <v>0</v>
      </c>
      <c r="G22" s="8"/>
      <c r="H22" s="25"/>
      <c r="I22" s="179"/>
      <c r="J22" s="179"/>
      <c r="K22" s="179"/>
      <c r="L22" s="277"/>
      <c r="M22" s="277"/>
      <c r="N22" s="277"/>
      <c r="O22" s="278"/>
    </row>
    <row r="23" spans="1:15" ht="12.75">
      <c r="A23" s="224" t="s">
        <v>26</v>
      </c>
      <c r="B23" s="11"/>
      <c r="C23" s="11"/>
      <c r="D23" s="11"/>
      <c r="E23" s="11"/>
      <c r="F23" s="11"/>
      <c r="G23" s="11">
        <f>SUM(F18:F22)</f>
        <v>0</v>
      </c>
      <c r="H23" s="25"/>
      <c r="I23" s="56">
        <f>'Budget 2007-2008'!G23</f>
        <v>0</v>
      </c>
      <c r="J23" s="162">
        <f>G23-I23</f>
        <v>0</v>
      </c>
      <c r="K23" s="76">
        <f>IF(I23&lt;&gt;0,G23/I23,0)</f>
        <v>0</v>
      </c>
      <c r="L23" s="277"/>
      <c r="M23" s="277"/>
      <c r="N23" s="277"/>
      <c r="O23" s="278"/>
    </row>
    <row r="24" spans="1:15" ht="12.75">
      <c r="A24" s="226" t="s">
        <v>27</v>
      </c>
      <c r="B24" s="11"/>
      <c r="C24" s="11"/>
      <c r="D24" s="11"/>
      <c r="E24" s="11"/>
      <c r="F24" s="11"/>
      <c r="G24" s="11"/>
      <c r="H24" s="26">
        <f>G30+G36+G42</f>
        <v>0</v>
      </c>
      <c r="I24" s="179"/>
      <c r="J24" s="179"/>
      <c r="K24" s="179"/>
      <c r="L24" s="277"/>
      <c r="M24" s="277"/>
      <c r="N24" s="277"/>
      <c r="O24" s="278"/>
    </row>
    <row r="25" spans="1:15" ht="38.25">
      <c r="A25" s="225" t="s">
        <v>28</v>
      </c>
      <c r="B25" s="16" t="s">
        <v>29</v>
      </c>
      <c r="C25" s="16" t="s">
        <v>30</v>
      </c>
      <c r="D25" s="16" t="s">
        <v>112</v>
      </c>
      <c r="E25" s="16"/>
      <c r="F25" s="16" t="s">
        <v>0</v>
      </c>
      <c r="G25" s="8"/>
      <c r="H25" s="25"/>
      <c r="I25" s="179"/>
      <c r="J25" s="179"/>
      <c r="K25" s="179"/>
      <c r="L25" s="277"/>
      <c r="M25" s="277"/>
      <c r="N25" s="277"/>
      <c r="O25" s="278"/>
    </row>
    <row r="26" spans="1:15" ht="12.75">
      <c r="A26" s="180">
        <f>IF('Budget 2007-2008'!A26=0,"",'Budget 2007-2008'!A26)</f>
      </c>
      <c r="B26" s="180">
        <f>IF('Budget 2007-2008'!B26=0,"",'Budget 2007-2008'!B26)</f>
      </c>
      <c r="C26" s="36"/>
      <c r="D26" s="36"/>
      <c r="E26" s="16"/>
      <c r="F26" s="16">
        <f>C26*D26</f>
        <v>0</v>
      </c>
      <c r="G26" s="8"/>
      <c r="H26" s="25"/>
      <c r="I26" s="179"/>
      <c r="J26" s="179"/>
      <c r="K26" s="179"/>
      <c r="L26" s="277"/>
      <c r="M26" s="277"/>
      <c r="N26" s="277"/>
      <c r="O26" s="278"/>
    </row>
    <row r="27" spans="1:15" ht="12.75">
      <c r="A27" s="180">
        <f>IF('Budget 2007-2008'!A27=0,"",'Budget 2007-2008'!A27)</f>
      </c>
      <c r="B27" s="180">
        <f>IF('Budget 2007-2008'!B27=0,"",'Budget 2007-2008'!B27)</f>
      </c>
      <c r="C27" s="38"/>
      <c r="D27" s="38"/>
      <c r="E27" s="37"/>
      <c r="F27" s="16">
        <f>C27*D27</f>
        <v>0</v>
      </c>
      <c r="G27" s="8"/>
      <c r="H27" s="25"/>
      <c r="I27" s="179"/>
      <c r="J27" s="179"/>
      <c r="K27" s="179"/>
      <c r="L27" s="277"/>
      <c r="M27" s="277"/>
      <c r="N27" s="277"/>
      <c r="O27" s="278"/>
    </row>
    <row r="28" spans="1:15" ht="12.75">
      <c r="A28" s="180">
        <f>IF('Budget 2007-2008'!A28=0,"",'Budget 2007-2008'!A28)</f>
      </c>
      <c r="B28" s="180">
        <f>IF('Budget 2007-2008'!B28=0,"",'Budget 2007-2008'!B28)</f>
      </c>
      <c r="C28" s="38"/>
      <c r="D28" s="38"/>
      <c r="E28" s="37"/>
      <c r="F28" s="16">
        <f>C28*D28</f>
        <v>0</v>
      </c>
      <c r="G28" s="8"/>
      <c r="H28" s="25"/>
      <c r="I28" s="179"/>
      <c r="J28" s="179"/>
      <c r="K28" s="179"/>
      <c r="L28" s="277"/>
      <c r="M28" s="277"/>
      <c r="N28" s="277"/>
      <c r="O28" s="278"/>
    </row>
    <row r="29" spans="1:15" ht="12.75">
      <c r="A29" s="180">
        <f>IF('Budget 2007-2008'!A29=0,"",'Budget 2007-2008'!A29)</f>
      </c>
      <c r="B29" s="180">
        <f>IF('Budget 2007-2008'!B29=0,"",'Budget 2007-2008'!B29)</f>
      </c>
      <c r="C29" s="38"/>
      <c r="D29" s="38"/>
      <c r="E29" s="37"/>
      <c r="F29" s="37">
        <f>C29*D29</f>
        <v>0</v>
      </c>
      <c r="G29" s="8"/>
      <c r="H29" s="25"/>
      <c r="I29" s="179"/>
      <c r="J29" s="179"/>
      <c r="K29" s="179"/>
      <c r="L29" s="277"/>
      <c r="M29" s="277"/>
      <c r="N29" s="277"/>
      <c r="O29" s="278"/>
    </row>
    <row r="30" spans="1:15" ht="12.75">
      <c r="A30" s="224" t="s">
        <v>31</v>
      </c>
      <c r="B30" s="11"/>
      <c r="C30" s="11"/>
      <c r="D30" s="11"/>
      <c r="E30" s="11"/>
      <c r="F30" s="11"/>
      <c r="G30" s="11">
        <f>SUM(F26:F29)</f>
        <v>0</v>
      </c>
      <c r="H30" s="25"/>
      <c r="I30" s="56">
        <f>'Budget 2007-2008'!G30</f>
        <v>0</v>
      </c>
      <c r="J30" s="162">
        <f>G30-I30</f>
        <v>0</v>
      </c>
      <c r="K30" s="76">
        <f>IF(I30&lt;&gt;0,G30/I30,0)</f>
        <v>0</v>
      </c>
      <c r="L30" s="277"/>
      <c r="M30" s="277"/>
      <c r="N30" s="277"/>
      <c r="O30" s="278"/>
    </row>
    <row r="31" spans="1:15" ht="25.5">
      <c r="A31" s="125" t="s">
        <v>32</v>
      </c>
      <c r="B31" s="16" t="s">
        <v>33</v>
      </c>
      <c r="C31" s="16" t="s">
        <v>30</v>
      </c>
      <c r="D31" s="16" t="s">
        <v>112</v>
      </c>
      <c r="E31" s="16"/>
      <c r="F31" s="16" t="s">
        <v>0</v>
      </c>
      <c r="G31" s="8"/>
      <c r="H31" s="25"/>
      <c r="I31" s="179"/>
      <c r="J31" s="179"/>
      <c r="K31" s="179"/>
      <c r="L31" s="277"/>
      <c r="M31" s="277"/>
      <c r="N31" s="277"/>
      <c r="O31" s="278"/>
    </row>
    <row r="32" spans="1:15" ht="12.75">
      <c r="A32" s="180">
        <f>IF('Budget 2007-2008'!A32=0,"",'Budget 2007-2008'!A32)</f>
      </c>
      <c r="B32" s="180">
        <f>IF('Budget 2007-2008'!B32=0,"",'Budget 2007-2008'!B32)</f>
      </c>
      <c r="C32" s="36"/>
      <c r="D32" s="36"/>
      <c r="E32" s="16"/>
      <c r="F32" s="16">
        <f>C32*D32</f>
        <v>0</v>
      </c>
      <c r="G32" s="8"/>
      <c r="H32" s="25"/>
      <c r="I32" s="179"/>
      <c r="J32" s="179"/>
      <c r="K32" s="179"/>
      <c r="L32" s="277"/>
      <c r="M32" s="277"/>
      <c r="N32" s="277"/>
      <c r="O32" s="278"/>
    </row>
    <row r="33" spans="1:15" ht="12.75">
      <c r="A33" s="180">
        <f>IF('Budget 2007-2008'!A33=0,"",'Budget 2007-2008'!A33)</f>
      </c>
      <c r="B33" s="180">
        <f>IF('Budget 2007-2008'!B33=0,"",'Budget 2007-2008'!B33)</f>
      </c>
      <c r="C33" s="38"/>
      <c r="D33" s="38"/>
      <c r="E33" s="37"/>
      <c r="F33" s="16">
        <f>C33*D33</f>
        <v>0</v>
      </c>
      <c r="G33" s="8"/>
      <c r="H33" s="25"/>
      <c r="I33" s="179"/>
      <c r="J33" s="179"/>
      <c r="K33" s="179"/>
      <c r="L33" s="277"/>
      <c r="M33" s="277"/>
      <c r="N33" s="277"/>
      <c r="O33" s="278"/>
    </row>
    <row r="34" spans="1:15" ht="12.75">
      <c r="A34" s="180">
        <f>IF('Budget 2007-2008'!A34=0,"",'Budget 2007-2008'!A34)</f>
      </c>
      <c r="B34" s="180">
        <f>IF('Budget 2007-2008'!B34=0,"",'Budget 2007-2008'!B34)</f>
      </c>
      <c r="C34" s="38"/>
      <c r="D34" s="38"/>
      <c r="E34" s="37"/>
      <c r="F34" s="16">
        <f>C34*D34</f>
        <v>0</v>
      </c>
      <c r="G34" s="8"/>
      <c r="H34" s="25"/>
      <c r="I34" s="179"/>
      <c r="J34" s="179"/>
      <c r="K34" s="179"/>
      <c r="L34" s="277"/>
      <c r="M34" s="277"/>
      <c r="N34" s="277"/>
      <c r="O34" s="278"/>
    </row>
    <row r="35" spans="1:15" ht="12.75">
      <c r="A35" s="180">
        <f>IF('Budget 2007-2008'!A35=0,"",'Budget 2007-2008'!A35)</f>
      </c>
      <c r="B35" s="180">
        <f>IF('Budget 2007-2008'!B35=0,"",'Budget 2007-2008'!B35)</f>
      </c>
      <c r="C35" s="38"/>
      <c r="D35" s="38"/>
      <c r="E35" s="37"/>
      <c r="F35" s="37">
        <f>C35*D35</f>
        <v>0</v>
      </c>
      <c r="G35" s="8"/>
      <c r="H35" s="25"/>
      <c r="I35" s="179"/>
      <c r="J35" s="179"/>
      <c r="K35" s="179"/>
      <c r="L35" s="277"/>
      <c r="M35" s="277"/>
      <c r="N35" s="277"/>
      <c r="O35" s="278"/>
    </row>
    <row r="36" spans="1:15" ht="12.75">
      <c r="A36" s="224" t="s">
        <v>34</v>
      </c>
      <c r="B36" s="11"/>
      <c r="C36" s="11"/>
      <c r="D36" s="11"/>
      <c r="E36" s="11"/>
      <c r="F36" s="11"/>
      <c r="G36" s="11">
        <f>SUM(F32:F35)</f>
        <v>0</v>
      </c>
      <c r="H36" s="25"/>
      <c r="I36" s="56">
        <f>'Budget 2007-2008'!G36</f>
        <v>0</v>
      </c>
      <c r="J36" s="162">
        <f>G36-I36</f>
        <v>0</v>
      </c>
      <c r="K36" s="76">
        <f>IF(I36&lt;&gt;0,G36/I36,0)</f>
        <v>0</v>
      </c>
      <c r="L36" s="277"/>
      <c r="M36" s="277"/>
      <c r="N36" s="277"/>
      <c r="O36" s="278"/>
    </row>
    <row r="37" spans="1:15" ht="25.5" customHeight="1">
      <c r="A37" s="264" t="s">
        <v>35</v>
      </c>
      <c r="B37" s="244"/>
      <c r="C37" s="16" t="s">
        <v>36</v>
      </c>
      <c r="D37" s="16" t="s">
        <v>112</v>
      </c>
      <c r="E37" s="15"/>
      <c r="F37" s="15" t="s">
        <v>0</v>
      </c>
      <c r="G37" s="8"/>
      <c r="H37" s="25"/>
      <c r="I37" s="179"/>
      <c r="J37" s="179"/>
      <c r="K37" s="179"/>
      <c r="L37" s="277"/>
      <c r="M37" s="277"/>
      <c r="N37" s="277"/>
      <c r="O37" s="278"/>
    </row>
    <row r="38" spans="1:15" ht="12.75">
      <c r="A38" s="180">
        <f>IF('Budget 2007-2008'!A38=0,"",'Budget 2007-2008'!A38)</f>
      </c>
      <c r="B38" s="180">
        <f>IF('Budget 2007-2008'!B38=0,"",'Budget 2007-2008'!B38)</f>
      </c>
      <c r="C38" s="36"/>
      <c r="D38" s="36"/>
      <c r="E38" s="16"/>
      <c r="F38" s="16">
        <f>C38*D38</f>
        <v>0</v>
      </c>
      <c r="G38" s="8"/>
      <c r="H38" s="25"/>
      <c r="I38" s="179"/>
      <c r="J38" s="179"/>
      <c r="K38" s="179"/>
      <c r="L38" s="277"/>
      <c r="M38" s="277"/>
      <c r="N38" s="277"/>
      <c r="O38" s="278"/>
    </row>
    <row r="39" spans="1:15" ht="12.75">
      <c r="A39" s="180">
        <f>IF('Budget 2007-2008'!A39=0,"",'Budget 2007-2008'!A39)</f>
      </c>
      <c r="B39" s="180">
        <f>IF('Budget 2007-2008'!B39=0,"",'Budget 2007-2008'!B39)</f>
      </c>
      <c r="C39" s="38"/>
      <c r="D39" s="38"/>
      <c r="E39" s="37"/>
      <c r="F39" s="16">
        <f>C39*D39</f>
        <v>0</v>
      </c>
      <c r="G39" s="8"/>
      <c r="H39" s="25"/>
      <c r="I39" s="179"/>
      <c r="J39" s="179"/>
      <c r="K39" s="179"/>
      <c r="L39" s="277"/>
      <c r="M39" s="277"/>
      <c r="N39" s="277"/>
      <c r="O39" s="278"/>
    </row>
    <row r="40" spans="1:15" ht="12.75">
      <c r="A40" s="180">
        <f>IF('Budget 2007-2008'!A40=0,"",'Budget 2007-2008'!A40)</f>
      </c>
      <c r="B40" s="180">
        <f>IF('Budget 2007-2008'!B40=0,"",'Budget 2007-2008'!B40)</f>
      </c>
      <c r="C40" s="38"/>
      <c r="D40" s="38"/>
      <c r="E40" s="37"/>
      <c r="F40" s="16">
        <f>C40*D40</f>
        <v>0</v>
      </c>
      <c r="G40" s="8"/>
      <c r="H40" s="25"/>
      <c r="I40" s="179"/>
      <c r="J40" s="179"/>
      <c r="K40" s="179"/>
      <c r="L40" s="277"/>
      <c r="M40" s="277"/>
      <c r="N40" s="277"/>
      <c r="O40" s="278"/>
    </row>
    <row r="41" spans="1:15" ht="12.75">
      <c r="A41" s="180">
        <f>IF('Budget 2007-2008'!A41=0,"",'Budget 2007-2008'!A41)</f>
      </c>
      <c r="B41" s="180">
        <f>IF('Budget 2007-2008'!B41=0,"",'Budget 2007-2008'!B41)</f>
      </c>
      <c r="C41" s="38"/>
      <c r="D41" s="38"/>
      <c r="E41" s="37"/>
      <c r="F41" s="37">
        <f>C41*D41</f>
        <v>0</v>
      </c>
      <c r="G41" s="8"/>
      <c r="H41" s="25"/>
      <c r="I41" s="56"/>
      <c r="J41" s="162"/>
      <c r="K41" s="76"/>
      <c r="L41" s="277"/>
      <c r="M41" s="277"/>
      <c r="N41" s="277"/>
      <c r="O41" s="278"/>
    </row>
    <row r="42" spans="1:15" ht="12.75">
      <c r="A42" s="227" t="s">
        <v>37</v>
      </c>
      <c r="B42" s="19"/>
      <c r="C42" s="19"/>
      <c r="D42" s="19"/>
      <c r="E42" s="19"/>
      <c r="F42" s="19"/>
      <c r="G42" s="19">
        <f>SUM(F38:F41)</f>
        <v>0</v>
      </c>
      <c r="H42" s="25"/>
      <c r="I42" s="56">
        <f>'Budget 2007-2008'!G42</f>
        <v>0</v>
      </c>
      <c r="J42" s="162">
        <f>G42-I42</f>
        <v>0</v>
      </c>
      <c r="K42" s="76">
        <f>IF(I42&lt;&gt;0,G42/I42,0)</f>
        <v>0</v>
      </c>
      <c r="L42" s="277"/>
      <c r="M42" s="277"/>
      <c r="N42" s="277"/>
      <c r="O42" s="278"/>
    </row>
    <row r="43" spans="1:15" ht="12.75">
      <c r="A43" s="130" t="s">
        <v>38</v>
      </c>
      <c r="B43" s="11"/>
      <c r="C43" s="11"/>
      <c r="D43" s="11"/>
      <c r="E43" s="11"/>
      <c r="F43" s="11"/>
      <c r="G43" s="11"/>
      <c r="H43" s="26">
        <f>G49</f>
        <v>0</v>
      </c>
      <c r="I43" s="179"/>
      <c r="J43" s="179"/>
      <c r="K43" s="179"/>
      <c r="L43" s="277"/>
      <c r="M43" s="277"/>
      <c r="N43" s="277"/>
      <c r="O43" s="278"/>
    </row>
    <row r="44" spans="1:15" ht="25.5">
      <c r="A44" s="125"/>
      <c r="B44" s="16" t="s">
        <v>33</v>
      </c>
      <c r="C44" s="16" t="s">
        <v>36</v>
      </c>
      <c r="D44" s="16" t="s">
        <v>112</v>
      </c>
      <c r="E44" s="16"/>
      <c r="F44" s="16" t="s">
        <v>0</v>
      </c>
      <c r="G44" s="8"/>
      <c r="H44" s="27"/>
      <c r="I44" s="179"/>
      <c r="J44" s="179"/>
      <c r="K44" s="179"/>
      <c r="L44" s="277"/>
      <c r="M44" s="277"/>
      <c r="N44" s="277"/>
      <c r="O44" s="278"/>
    </row>
    <row r="45" spans="1:15" ht="12.75">
      <c r="A45" s="180">
        <f>IF('Budget 2007-2008'!A45=0,"",'Budget 2007-2008'!A45)</f>
      </c>
      <c r="B45" s="180">
        <f>IF('Budget 2007-2008'!B45=0,"",'Budget 2007-2008'!B45)</f>
      </c>
      <c r="C45" s="36"/>
      <c r="D45" s="36"/>
      <c r="E45" s="16"/>
      <c r="F45" s="16">
        <f>C45*D45</f>
        <v>0</v>
      </c>
      <c r="G45" s="8"/>
      <c r="H45" s="25"/>
      <c r="I45" s="179"/>
      <c r="J45" s="179"/>
      <c r="K45" s="179"/>
      <c r="L45" s="277"/>
      <c r="M45" s="277"/>
      <c r="N45" s="277"/>
      <c r="O45" s="278"/>
    </row>
    <row r="46" spans="1:15" ht="12.75">
      <c r="A46" s="180">
        <f>IF('Budget 2007-2008'!A46=0,"",'Budget 2007-2008'!A46)</f>
      </c>
      <c r="B46" s="180">
        <f>IF('Budget 2007-2008'!B46=0,"",'Budget 2007-2008'!B46)</f>
      </c>
      <c r="C46" s="36"/>
      <c r="D46" s="36"/>
      <c r="E46" s="16"/>
      <c r="F46" s="16">
        <f>C46*D46</f>
        <v>0</v>
      </c>
      <c r="G46" s="8"/>
      <c r="H46" s="25"/>
      <c r="I46" s="179"/>
      <c r="J46" s="179"/>
      <c r="K46" s="179"/>
      <c r="L46" s="277"/>
      <c r="M46" s="277"/>
      <c r="N46" s="277"/>
      <c r="O46" s="278"/>
    </row>
    <row r="47" spans="1:15" ht="12.75">
      <c r="A47" s="180">
        <f>IF('Budget 2007-2008'!A47=0,"",'Budget 2007-2008'!A47)</f>
      </c>
      <c r="B47" s="180">
        <f>IF('Budget 2007-2008'!B47=0,"",'Budget 2007-2008'!B47)</f>
      </c>
      <c r="C47" s="36"/>
      <c r="D47" s="36"/>
      <c r="E47" s="16"/>
      <c r="F47" s="16">
        <f>C47*D47</f>
        <v>0</v>
      </c>
      <c r="G47" s="8"/>
      <c r="H47" s="25"/>
      <c r="I47" s="179"/>
      <c r="J47" s="179"/>
      <c r="K47" s="179"/>
      <c r="L47" s="277"/>
      <c r="M47" s="277"/>
      <c r="N47" s="277"/>
      <c r="O47" s="278"/>
    </row>
    <row r="48" spans="1:15" ht="12.75">
      <c r="A48" s="180">
        <f>IF('Budget 2007-2008'!A48=0,"",'Budget 2007-2008'!A48)</f>
      </c>
      <c r="B48" s="180">
        <f>IF('Budget 2007-2008'!B48=0,"",'Budget 2007-2008'!B48)</f>
      </c>
      <c r="C48" s="38"/>
      <c r="D48" s="38"/>
      <c r="E48" s="37"/>
      <c r="F48" s="37">
        <f>C48*D48</f>
        <v>0</v>
      </c>
      <c r="G48" s="8"/>
      <c r="H48" s="25"/>
      <c r="I48" s="179"/>
      <c r="J48" s="179"/>
      <c r="K48" s="179"/>
      <c r="L48" s="277"/>
      <c r="M48" s="277"/>
      <c r="N48" s="277"/>
      <c r="O48" s="278"/>
    </row>
    <row r="49" spans="1:15" ht="12.75">
      <c r="A49" s="227" t="s">
        <v>40</v>
      </c>
      <c r="B49" s="19"/>
      <c r="C49" s="19"/>
      <c r="D49" s="19"/>
      <c r="E49" s="19"/>
      <c r="F49" s="19"/>
      <c r="G49" s="19">
        <f>SUM(F45:F48)</f>
        <v>0</v>
      </c>
      <c r="H49" s="25"/>
      <c r="I49" s="56">
        <f>'Budget 2007-2008'!G49</f>
        <v>0</v>
      </c>
      <c r="J49" s="162">
        <f>G49-I49</f>
        <v>0</v>
      </c>
      <c r="K49" s="76">
        <f>IF(I49&lt;&gt;0,G49/I49,0)</f>
        <v>0</v>
      </c>
      <c r="L49" s="277"/>
      <c r="M49" s="277"/>
      <c r="N49" s="277"/>
      <c r="O49" s="278"/>
    </row>
    <row r="50" spans="1:15" ht="12.75">
      <c r="A50" s="130" t="s">
        <v>113</v>
      </c>
      <c r="B50" s="11"/>
      <c r="C50" s="11"/>
      <c r="D50" s="11"/>
      <c r="E50" s="11"/>
      <c r="F50" s="11"/>
      <c r="G50" s="11"/>
      <c r="H50" s="26">
        <f>G56</f>
        <v>0</v>
      </c>
      <c r="I50" s="179"/>
      <c r="J50" s="179"/>
      <c r="K50" s="179"/>
      <c r="L50" s="277"/>
      <c r="M50" s="277"/>
      <c r="N50" s="277"/>
      <c r="O50" s="278"/>
    </row>
    <row r="51" spans="1:15" ht="25.5">
      <c r="A51" s="174" t="s">
        <v>41</v>
      </c>
      <c r="B51" s="16" t="s">
        <v>42</v>
      </c>
      <c r="C51" s="16" t="s">
        <v>36</v>
      </c>
      <c r="D51" s="16" t="s">
        <v>112</v>
      </c>
      <c r="E51" s="16"/>
      <c r="F51" s="16" t="s">
        <v>0</v>
      </c>
      <c r="G51" s="8"/>
      <c r="H51" s="27"/>
      <c r="I51" s="179"/>
      <c r="J51" s="179"/>
      <c r="K51" s="179"/>
      <c r="L51" s="277"/>
      <c r="M51" s="277"/>
      <c r="N51" s="277"/>
      <c r="O51" s="278"/>
    </row>
    <row r="52" spans="1:15" ht="12.75">
      <c r="A52" s="228" t="s">
        <v>43</v>
      </c>
      <c r="B52" s="36"/>
      <c r="C52" s="36"/>
      <c r="D52" s="36"/>
      <c r="E52" s="16"/>
      <c r="F52" s="16">
        <f>C52*D52</f>
        <v>0</v>
      </c>
      <c r="G52" s="8"/>
      <c r="H52" s="25"/>
      <c r="I52" s="179"/>
      <c r="J52" s="179"/>
      <c r="K52" s="179"/>
      <c r="L52" s="277"/>
      <c r="M52" s="277"/>
      <c r="N52" s="277"/>
      <c r="O52" s="278"/>
    </row>
    <row r="53" spans="1:15" ht="12.75">
      <c r="A53" s="228" t="s">
        <v>44</v>
      </c>
      <c r="B53" s="36"/>
      <c r="C53" s="36"/>
      <c r="D53" s="36"/>
      <c r="E53" s="16"/>
      <c r="F53" s="16">
        <f>C53*D53</f>
        <v>0</v>
      </c>
      <c r="G53" s="8"/>
      <c r="H53" s="25"/>
      <c r="I53" s="179"/>
      <c r="J53" s="179"/>
      <c r="K53" s="179"/>
      <c r="L53" s="277"/>
      <c r="M53" s="277"/>
      <c r="N53" s="277"/>
      <c r="O53" s="278"/>
    </row>
    <row r="54" spans="1:15" ht="12.75">
      <c r="A54" s="180">
        <f>IF('Budget 2007-2008'!A54=0,"",'Budget 2007-2008'!A54)</f>
      </c>
      <c r="B54" s="180">
        <f>IF('Budget 2007-2008'!B54=0,"",'Budget 2007-2008'!B54)</f>
      </c>
      <c r="C54" s="36"/>
      <c r="D54" s="36"/>
      <c r="E54" s="16"/>
      <c r="F54" s="16">
        <f>C54*D54</f>
        <v>0</v>
      </c>
      <c r="G54" s="8"/>
      <c r="H54" s="25"/>
      <c r="I54" s="179"/>
      <c r="J54" s="179"/>
      <c r="K54" s="179"/>
      <c r="L54" s="277"/>
      <c r="M54" s="277"/>
      <c r="N54" s="277"/>
      <c r="O54" s="278"/>
    </row>
    <row r="55" spans="1:15" ht="12.75">
      <c r="A55" s="180">
        <f>IF('Budget 2007-2008'!A55=0,"",'Budget 2007-2008'!A55)</f>
      </c>
      <c r="B55" s="180">
        <f>IF('Budget 2007-2008'!B55=0,"",'Budget 2007-2008'!B55)</f>
      </c>
      <c r="C55" s="38"/>
      <c r="D55" s="38"/>
      <c r="E55" s="37"/>
      <c r="F55" s="37">
        <f>C55*D55</f>
        <v>0</v>
      </c>
      <c r="G55" s="8"/>
      <c r="H55" s="25"/>
      <c r="I55" s="179"/>
      <c r="J55" s="179"/>
      <c r="K55" s="179"/>
      <c r="L55" s="277"/>
      <c r="M55" s="277"/>
      <c r="N55" s="277"/>
      <c r="O55" s="278"/>
    </row>
    <row r="56" spans="1:15" ht="12.75">
      <c r="A56" s="224" t="s">
        <v>45</v>
      </c>
      <c r="B56" s="182"/>
      <c r="C56" s="11"/>
      <c r="D56" s="11"/>
      <c r="E56" s="11"/>
      <c r="F56" s="11"/>
      <c r="G56" s="11">
        <f>SUM(F52:F55)</f>
        <v>0</v>
      </c>
      <c r="H56" s="25"/>
      <c r="I56" s="56">
        <f>'Budget 2007-2008'!G56</f>
        <v>0</v>
      </c>
      <c r="J56" s="162">
        <f>G56-I56</f>
        <v>0</v>
      </c>
      <c r="K56" s="76">
        <f>IF(I56&lt;&gt;0,G56/I56,0)</f>
        <v>0</v>
      </c>
      <c r="L56" s="277"/>
      <c r="M56" s="277"/>
      <c r="N56" s="277"/>
      <c r="O56" s="278"/>
    </row>
    <row r="57" spans="1:15" ht="13.5" thickBot="1">
      <c r="A57" s="184"/>
      <c r="B57" s="185"/>
      <c r="C57" s="8"/>
      <c r="D57" s="8"/>
      <c r="E57" s="8"/>
      <c r="F57" s="8"/>
      <c r="G57" s="8"/>
      <c r="H57" s="25"/>
      <c r="I57" s="179"/>
      <c r="J57" s="179"/>
      <c r="K57" s="179"/>
      <c r="L57" s="277"/>
      <c r="M57" s="277"/>
      <c r="N57" s="277"/>
      <c r="O57" s="278"/>
    </row>
    <row r="58" spans="1:15" ht="13.5" thickBot="1">
      <c r="A58" s="229" t="s">
        <v>46</v>
      </c>
      <c r="B58" s="187"/>
      <c r="C58" s="29"/>
      <c r="D58" s="29"/>
      <c r="E58" s="29"/>
      <c r="F58" s="29"/>
      <c r="G58" s="29"/>
      <c r="H58" s="30">
        <f>SUM(H7:H57)</f>
        <v>0</v>
      </c>
      <c r="I58" s="70">
        <f>SUM(I7:I57)</f>
        <v>0</v>
      </c>
      <c r="J58" s="155">
        <f>H58-I58</f>
        <v>0</v>
      </c>
      <c r="K58" s="74">
        <f>IF(I58&lt;&gt;0,H58/I58,0)</f>
        <v>0</v>
      </c>
      <c r="L58" s="279"/>
      <c r="M58" s="280"/>
      <c r="N58" s="280"/>
      <c r="O58" s="281"/>
    </row>
    <row r="59" spans="1:12" ht="12.75">
      <c r="A59" s="140"/>
      <c r="B59" s="41"/>
      <c r="C59" s="41"/>
      <c r="D59" s="41"/>
      <c r="E59" s="41"/>
      <c r="F59" s="41"/>
      <c r="G59" s="41"/>
      <c r="H59" s="42"/>
      <c r="I59" s="42"/>
      <c r="J59" s="42"/>
      <c r="K59" s="42"/>
      <c r="L59" s="42"/>
    </row>
    <row r="60" spans="1:12" ht="12.75">
      <c r="A60" s="140"/>
      <c r="B60" s="41"/>
      <c r="C60" s="41"/>
      <c r="D60" s="41"/>
      <c r="E60" s="41"/>
      <c r="F60" s="41"/>
      <c r="G60" s="41"/>
      <c r="H60" s="42"/>
      <c r="I60" s="42"/>
      <c r="J60" s="42"/>
      <c r="K60" s="42"/>
      <c r="L60" s="42"/>
    </row>
    <row r="61" spans="1:12" ht="12.75">
      <c r="A61" s="14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2.75">
      <c r="A62" s="14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3.5" thickBot="1">
      <c r="A63" s="14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26.25" thickBot="1">
      <c r="A64" s="129" t="s">
        <v>120</v>
      </c>
      <c r="B64" s="45"/>
      <c r="C64" s="45"/>
      <c r="D64" s="45"/>
      <c r="E64" s="46"/>
      <c r="F64" s="65" t="s">
        <v>5</v>
      </c>
      <c r="G64" s="158" t="s">
        <v>95</v>
      </c>
      <c r="H64" s="75" t="s">
        <v>4</v>
      </c>
      <c r="I64" s="300" t="s">
        <v>98</v>
      </c>
      <c r="J64" s="301"/>
      <c r="K64" s="301"/>
      <c r="L64" s="302"/>
    </row>
    <row r="65" spans="1:12" ht="25.5">
      <c r="A65" s="138"/>
      <c r="B65" s="8"/>
      <c r="C65" s="8"/>
      <c r="D65" s="35" t="s">
        <v>48</v>
      </c>
      <c r="E65" s="47" t="s">
        <v>49</v>
      </c>
      <c r="F65" s="56"/>
      <c r="G65" s="162"/>
      <c r="H65" s="76"/>
      <c r="I65" s="277"/>
      <c r="J65" s="277"/>
      <c r="K65" s="277"/>
      <c r="L65" s="278"/>
    </row>
    <row r="66" spans="1:12" ht="12.75">
      <c r="A66" s="231" t="s">
        <v>47</v>
      </c>
      <c r="B66" s="7"/>
      <c r="C66" s="10"/>
      <c r="D66" s="100"/>
      <c r="E66" s="48">
        <f>IF(D110&lt;&gt;0,D66/(D110),0)</f>
        <v>0</v>
      </c>
      <c r="F66" s="56">
        <f>'Budget 2007-2008'!D66</f>
        <v>0</v>
      </c>
      <c r="G66" s="162">
        <f>D66-F66</f>
        <v>0</v>
      </c>
      <c r="H66" s="76">
        <f>IF(F66&lt;&gt;0,D66/F66,0)</f>
        <v>0</v>
      </c>
      <c r="I66" s="277"/>
      <c r="J66" s="277"/>
      <c r="K66" s="277"/>
      <c r="L66" s="278"/>
    </row>
    <row r="67" spans="1:12" ht="12.75">
      <c r="A67" s="126"/>
      <c r="B67" s="43"/>
      <c r="C67" s="43"/>
      <c r="D67" s="31"/>
      <c r="E67" s="101"/>
      <c r="F67" s="56"/>
      <c r="G67" s="162"/>
      <c r="H67" s="76"/>
      <c r="I67" s="277"/>
      <c r="J67" s="277"/>
      <c r="K67" s="277"/>
      <c r="L67" s="278"/>
    </row>
    <row r="68" spans="1:12" ht="12.75">
      <c r="A68" s="126"/>
      <c r="B68" s="43"/>
      <c r="C68" s="43"/>
      <c r="D68" s="31"/>
      <c r="E68" s="101"/>
      <c r="F68" s="56"/>
      <c r="G68" s="162"/>
      <c r="H68" s="76"/>
      <c r="I68" s="277"/>
      <c r="J68" s="277"/>
      <c r="K68" s="277"/>
      <c r="L68" s="278"/>
    </row>
    <row r="69" spans="1:12" ht="12.75">
      <c r="A69" s="142" t="s">
        <v>51</v>
      </c>
      <c r="B69" s="10"/>
      <c r="C69" s="10"/>
      <c r="D69" s="31"/>
      <c r="E69" s="101"/>
      <c r="F69" s="56"/>
      <c r="G69" s="162"/>
      <c r="H69" s="76"/>
      <c r="I69" s="277"/>
      <c r="J69" s="277"/>
      <c r="K69" s="277"/>
      <c r="L69" s="278"/>
    </row>
    <row r="70" spans="1:12" ht="25.5">
      <c r="A70" s="143" t="s">
        <v>52</v>
      </c>
      <c r="B70" s="21" t="s">
        <v>99</v>
      </c>
      <c r="C70" s="68" t="s">
        <v>0</v>
      </c>
      <c r="D70" s="31"/>
      <c r="E70" s="101"/>
      <c r="F70" s="66"/>
      <c r="G70" s="162"/>
      <c r="H70" s="76"/>
      <c r="I70" s="277"/>
      <c r="J70" s="277"/>
      <c r="K70" s="277"/>
      <c r="L70" s="278"/>
    </row>
    <row r="71" spans="1:12" ht="12.75">
      <c r="A71" s="195"/>
      <c r="B71" s="67">
        <f>IF(A71&lt;&gt;0,C71/A71,0)</f>
        <v>0</v>
      </c>
      <c r="C71" s="112"/>
      <c r="D71" s="175" t="s">
        <v>54</v>
      </c>
      <c r="E71" s="101"/>
      <c r="F71" s="66"/>
      <c r="G71" s="162"/>
      <c r="H71" s="76"/>
      <c r="I71" s="277"/>
      <c r="J71" s="277"/>
      <c r="K71" s="277"/>
      <c r="L71" s="278"/>
    </row>
    <row r="72" spans="1:12" ht="12.75">
      <c r="A72" s="195"/>
      <c r="B72" s="67">
        <f aca="true" t="shared" si="1" ref="B72:B80">IF(A72&lt;&gt;0,C72/A72,0)</f>
        <v>0</v>
      </c>
      <c r="C72" s="112"/>
      <c r="D72" s="175" t="s">
        <v>55</v>
      </c>
      <c r="E72" s="101"/>
      <c r="F72" s="66"/>
      <c r="G72" s="162"/>
      <c r="H72" s="76"/>
      <c r="I72" s="277"/>
      <c r="J72" s="277"/>
      <c r="K72" s="277"/>
      <c r="L72" s="278"/>
    </row>
    <row r="73" spans="1:12" ht="12.75">
      <c r="A73" s="195"/>
      <c r="B73" s="67">
        <f t="shared" si="1"/>
        <v>0</v>
      </c>
      <c r="C73" s="112"/>
      <c r="D73" s="175" t="s">
        <v>56</v>
      </c>
      <c r="E73" s="101"/>
      <c r="F73" s="66"/>
      <c r="G73" s="162"/>
      <c r="H73" s="76"/>
      <c r="I73" s="277"/>
      <c r="J73" s="277"/>
      <c r="K73" s="277"/>
      <c r="L73" s="278"/>
    </row>
    <row r="74" spans="1:12" ht="12.75">
      <c r="A74" s="195"/>
      <c r="B74" s="67">
        <f t="shared" si="1"/>
        <v>0</v>
      </c>
      <c r="C74" s="112"/>
      <c r="D74" s="175" t="s">
        <v>57</v>
      </c>
      <c r="E74" s="101"/>
      <c r="F74" s="56"/>
      <c r="G74" s="162"/>
      <c r="H74" s="76"/>
      <c r="I74" s="277"/>
      <c r="J74" s="277"/>
      <c r="K74" s="277"/>
      <c r="L74" s="278"/>
    </row>
    <row r="75" spans="1:12" ht="12.75">
      <c r="A75" s="195"/>
      <c r="B75" s="67">
        <f t="shared" si="1"/>
        <v>0</v>
      </c>
      <c r="C75" s="112"/>
      <c r="D75" s="175" t="s">
        <v>58</v>
      </c>
      <c r="E75" s="101"/>
      <c r="F75" s="56"/>
      <c r="G75" s="162"/>
      <c r="H75" s="76"/>
      <c r="I75" s="277"/>
      <c r="J75" s="277"/>
      <c r="K75" s="277"/>
      <c r="L75" s="278"/>
    </row>
    <row r="76" spans="1:12" ht="12.75">
      <c r="A76" s="195"/>
      <c r="B76" s="67">
        <f t="shared" si="1"/>
        <v>0</v>
      </c>
      <c r="C76" s="112"/>
      <c r="D76" s="175" t="s">
        <v>59</v>
      </c>
      <c r="E76" s="101"/>
      <c r="F76" s="56"/>
      <c r="G76" s="162"/>
      <c r="H76" s="76"/>
      <c r="I76" s="277"/>
      <c r="J76" s="277"/>
      <c r="K76" s="277"/>
      <c r="L76" s="278"/>
    </row>
    <row r="77" spans="1:12" ht="12.75">
      <c r="A77" s="195"/>
      <c r="B77" s="67">
        <f t="shared" si="1"/>
        <v>0</v>
      </c>
      <c r="C77" s="112"/>
      <c r="D77" s="175" t="s">
        <v>60</v>
      </c>
      <c r="E77" s="101"/>
      <c r="F77" s="56"/>
      <c r="G77" s="162"/>
      <c r="H77" s="76"/>
      <c r="I77" s="277"/>
      <c r="J77" s="277"/>
      <c r="K77" s="277"/>
      <c r="L77" s="278"/>
    </row>
    <row r="78" spans="1:12" ht="12.75">
      <c r="A78" s="195"/>
      <c r="B78" s="67">
        <f t="shared" si="1"/>
        <v>0</v>
      </c>
      <c r="C78" s="112"/>
      <c r="D78" s="175" t="s">
        <v>61</v>
      </c>
      <c r="E78" s="101"/>
      <c r="F78" s="66"/>
      <c r="G78" s="162"/>
      <c r="H78" s="76"/>
      <c r="I78" s="277"/>
      <c r="J78" s="277"/>
      <c r="K78" s="277"/>
      <c r="L78" s="278"/>
    </row>
    <row r="79" spans="1:12" ht="12.75">
      <c r="A79" s="195"/>
      <c r="B79" s="67">
        <f t="shared" si="1"/>
        <v>0</v>
      </c>
      <c r="C79" s="112"/>
      <c r="D79" s="175" t="s">
        <v>62</v>
      </c>
      <c r="E79" s="101"/>
      <c r="F79" s="56"/>
      <c r="G79" s="162"/>
      <c r="H79" s="76"/>
      <c r="I79" s="277"/>
      <c r="J79" s="277"/>
      <c r="K79" s="277"/>
      <c r="L79" s="278"/>
    </row>
    <row r="80" spans="1:12" ht="12.75">
      <c r="A80" s="195"/>
      <c r="B80" s="67">
        <f t="shared" si="1"/>
        <v>0</v>
      </c>
      <c r="C80" s="112"/>
      <c r="D80" s="175" t="s">
        <v>63</v>
      </c>
      <c r="E80" s="101"/>
      <c r="F80" s="56"/>
      <c r="G80" s="162"/>
      <c r="H80" s="76"/>
      <c r="I80" s="277"/>
      <c r="J80" s="277"/>
      <c r="K80" s="277"/>
      <c r="L80" s="278"/>
    </row>
    <row r="81" spans="1:12" ht="12.75">
      <c r="A81" s="196">
        <f>SUM(A71:A80)</f>
        <v>0</v>
      </c>
      <c r="B81" s="98">
        <f>IF(A81&lt;&gt;0,D81/A81,0)</f>
        <v>0</v>
      </c>
      <c r="C81" s="99" t="s">
        <v>0</v>
      </c>
      <c r="D81" s="26">
        <f>SUM(C71:C80)</f>
        <v>0</v>
      </c>
      <c r="E81" s="48">
        <f>IF(D110&lt;&gt;0,D81/(D110),0)</f>
        <v>0</v>
      </c>
      <c r="F81" s="56">
        <f>'Budget 2007-2008'!D81</f>
        <v>0</v>
      </c>
      <c r="G81" s="162">
        <f>D81-F81</f>
        <v>0</v>
      </c>
      <c r="H81" s="76">
        <f>IF(F81&lt;&gt;0,D81/F81,0)</f>
        <v>0</v>
      </c>
      <c r="I81" s="277"/>
      <c r="J81" s="277"/>
      <c r="K81" s="277"/>
      <c r="L81" s="278"/>
    </row>
    <row r="82" spans="1:12" ht="12.75">
      <c r="A82" s="138"/>
      <c r="B82" s="8"/>
      <c r="C82" s="8"/>
      <c r="D82" s="32"/>
      <c r="E82" s="49"/>
      <c r="F82" s="56"/>
      <c r="G82" s="162"/>
      <c r="H82" s="76"/>
      <c r="I82" s="277"/>
      <c r="J82" s="277"/>
      <c r="K82" s="277"/>
      <c r="L82" s="278"/>
    </row>
    <row r="83" spans="1:12" ht="12.75">
      <c r="A83" s="231" t="s">
        <v>100</v>
      </c>
      <c r="B83" s="7"/>
      <c r="C83" s="7"/>
      <c r="D83" s="31"/>
      <c r="E83" s="50"/>
      <c r="F83" s="56"/>
      <c r="G83" s="162"/>
      <c r="H83" s="76"/>
      <c r="I83" s="277"/>
      <c r="J83" s="277"/>
      <c r="K83" s="277"/>
      <c r="L83" s="278"/>
    </row>
    <row r="84" spans="1:12" ht="12.75">
      <c r="A84" s="142"/>
      <c r="B84" s="7"/>
      <c r="C84" s="18" t="s">
        <v>48</v>
      </c>
      <c r="D84" s="31"/>
      <c r="E84" s="50"/>
      <c r="F84" s="56"/>
      <c r="G84" s="162"/>
      <c r="H84" s="76"/>
      <c r="I84" s="277"/>
      <c r="J84" s="277"/>
      <c r="K84" s="277"/>
      <c r="L84" s="278"/>
    </row>
    <row r="85" spans="1:12" ht="12.75">
      <c r="A85" s="260" t="s">
        <v>65</v>
      </c>
      <c r="B85" s="261"/>
      <c r="C85" s="39"/>
      <c r="D85" s="31"/>
      <c r="E85" s="50"/>
      <c r="F85" s="56"/>
      <c r="G85" s="162"/>
      <c r="H85" s="76"/>
      <c r="I85" s="277"/>
      <c r="J85" s="277"/>
      <c r="K85" s="277"/>
      <c r="L85" s="278"/>
    </row>
    <row r="86" spans="1:12" ht="12.75">
      <c r="A86" s="260" t="s">
        <v>66</v>
      </c>
      <c r="B86" s="261"/>
      <c r="C86" s="39"/>
      <c r="D86" s="31"/>
      <c r="E86" s="50"/>
      <c r="F86" s="56"/>
      <c r="G86" s="162"/>
      <c r="H86" s="76"/>
      <c r="I86" s="277"/>
      <c r="J86" s="277"/>
      <c r="K86" s="277"/>
      <c r="L86" s="278"/>
    </row>
    <row r="87" spans="1:12" ht="12.75">
      <c r="A87" s="315" t="str">
        <f>'Budget 2007-2008'!A87:B87</f>
        <v>(3)</v>
      </c>
      <c r="B87" s="263"/>
      <c r="C87" s="39"/>
      <c r="D87" s="31"/>
      <c r="E87" s="50"/>
      <c r="F87" s="56"/>
      <c r="G87" s="162"/>
      <c r="H87" s="76"/>
      <c r="I87" s="277"/>
      <c r="J87" s="277"/>
      <c r="K87" s="277"/>
      <c r="L87" s="278"/>
    </row>
    <row r="88" spans="1:12" ht="12.75">
      <c r="A88" s="315" t="str">
        <f>'Budget 2007-2008'!A88:B88</f>
        <v>(4)</v>
      </c>
      <c r="B88" s="263"/>
      <c r="C88" s="39"/>
      <c r="D88" s="31"/>
      <c r="E88" s="50"/>
      <c r="F88" s="56"/>
      <c r="G88" s="162"/>
      <c r="H88" s="76"/>
      <c r="I88" s="277"/>
      <c r="J88" s="277"/>
      <c r="K88" s="277"/>
      <c r="L88" s="278"/>
    </row>
    <row r="89" spans="1:12" ht="12.75">
      <c r="A89" s="315" t="str">
        <f>'Budget 2007-2008'!A89:B89</f>
        <v>(5)</v>
      </c>
      <c r="B89" s="263"/>
      <c r="C89" s="39"/>
      <c r="D89" s="31"/>
      <c r="E89" s="50"/>
      <c r="F89" s="56"/>
      <c r="G89" s="162"/>
      <c r="H89" s="76"/>
      <c r="I89" s="277"/>
      <c r="J89" s="277"/>
      <c r="K89" s="277"/>
      <c r="L89" s="278"/>
    </row>
    <row r="90" spans="1:12" ht="12.75">
      <c r="A90" s="315" t="str">
        <f>'Budget 2007-2008'!A90:B90</f>
        <v>(6)</v>
      </c>
      <c r="B90" s="263"/>
      <c r="C90" s="39"/>
      <c r="D90" s="31"/>
      <c r="E90" s="50"/>
      <c r="F90" s="66"/>
      <c r="G90" s="162"/>
      <c r="H90" s="76"/>
      <c r="I90" s="277"/>
      <c r="J90" s="277"/>
      <c r="K90" s="277"/>
      <c r="L90" s="278"/>
    </row>
    <row r="91" spans="1:12" ht="12.75">
      <c r="A91" s="315" t="str">
        <f>'Budget 2007-2008'!A91:B91</f>
        <v>(7)</v>
      </c>
      <c r="B91" s="263"/>
      <c r="C91" s="39"/>
      <c r="D91" s="31"/>
      <c r="E91" s="50"/>
      <c r="F91" s="56"/>
      <c r="G91" s="162"/>
      <c r="H91" s="76"/>
      <c r="I91" s="277"/>
      <c r="J91" s="277"/>
      <c r="K91" s="277"/>
      <c r="L91" s="278"/>
    </row>
    <row r="92" spans="1:12" ht="12.75">
      <c r="A92" s="315" t="str">
        <f>'Budget 2007-2008'!A92:B92</f>
        <v>(8)</v>
      </c>
      <c r="B92" s="263"/>
      <c r="C92" s="40"/>
      <c r="D92" s="31"/>
      <c r="E92" s="50"/>
      <c r="F92" s="56"/>
      <c r="G92" s="162"/>
      <c r="H92" s="76"/>
      <c r="I92" s="277"/>
      <c r="J92" s="277"/>
      <c r="K92" s="277"/>
      <c r="L92" s="278"/>
    </row>
    <row r="93" spans="1:12" ht="12.75">
      <c r="A93" s="133" t="s">
        <v>0</v>
      </c>
      <c r="B93" s="11"/>
      <c r="C93" s="11"/>
      <c r="D93" s="26">
        <f>SUM(C85:C92)</f>
        <v>0</v>
      </c>
      <c r="E93" s="48">
        <f>IF(D110&lt;&gt;0,D93/(D110),0)</f>
        <v>0</v>
      </c>
      <c r="F93" s="56">
        <f>'Budget 2007-2008'!D93</f>
        <v>0</v>
      </c>
      <c r="G93" s="162">
        <f>D93-F93</f>
        <v>0</v>
      </c>
      <c r="H93" s="76">
        <f>IF(F93&lt;&gt;0,D93/F93,0)</f>
        <v>0</v>
      </c>
      <c r="I93" s="277"/>
      <c r="J93" s="277"/>
      <c r="K93" s="277"/>
      <c r="L93" s="278"/>
    </row>
    <row r="94" spans="1:12" ht="12.75">
      <c r="A94" s="138"/>
      <c r="B94" s="8"/>
      <c r="C94" s="8"/>
      <c r="D94" s="32"/>
      <c r="E94" s="49"/>
      <c r="F94" s="56"/>
      <c r="G94" s="162"/>
      <c r="H94" s="76"/>
      <c r="I94" s="277"/>
      <c r="J94" s="277"/>
      <c r="K94" s="277"/>
      <c r="L94" s="278"/>
    </row>
    <row r="95" spans="1:12" ht="12.75">
      <c r="A95" s="231" t="s">
        <v>101</v>
      </c>
      <c r="B95" s="7"/>
      <c r="C95" s="7"/>
      <c r="D95" s="31"/>
      <c r="E95" s="50"/>
      <c r="F95" s="56"/>
      <c r="G95" s="162"/>
      <c r="H95" s="76"/>
      <c r="I95" s="277"/>
      <c r="J95" s="277"/>
      <c r="K95" s="277"/>
      <c r="L95" s="278"/>
    </row>
    <row r="96" spans="1:12" ht="12.75">
      <c r="A96" s="142"/>
      <c r="B96" s="7"/>
      <c r="C96" s="18" t="s">
        <v>48</v>
      </c>
      <c r="D96" s="31"/>
      <c r="E96" s="50"/>
      <c r="F96" s="56"/>
      <c r="G96" s="162"/>
      <c r="H96" s="76"/>
      <c r="I96" s="277"/>
      <c r="J96" s="277"/>
      <c r="K96" s="277"/>
      <c r="L96" s="278"/>
    </row>
    <row r="97" spans="1:12" ht="12.75">
      <c r="A97" s="260" t="s">
        <v>65</v>
      </c>
      <c r="B97" s="261"/>
      <c r="C97" s="39"/>
      <c r="D97" s="31"/>
      <c r="E97" s="50"/>
      <c r="F97" s="56"/>
      <c r="G97" s="162"/>
      <c r="H97" s="76"/>
      <c r="I97" s="277"/>
      <c r="J97" s="277"/>
      <c r="K97" s="277"/>
      <c r="L97" s="278"/>
    </row>
    <row r="98" spans="1:12" ht="12.75">
      <c r="A98" s="260" t="s">
        <v>66</v>
      </c>
      <c r="B98" s="261"/>
      <c r="C98" s="39"/>
      <c r="D98" s="31"/>
      <c r="E98" s="50"/>
      <c r="F98" s="56"/>
      <c r="G98" s="162"/>
      <c r="H98" s="76"/>
      <c r="I98" s="277"/>
      <c r="J98" s="277"/>
      <c r="K98" s="277"/>
      <c r="L98" s="278"/>
    </row>
    <row r="99" spans="1:12" ht="12.75">
      <c r="A99" s="315" t="str">
        <f>'Budget 2007-2008'!A99:B99</f>
        <v>(3)</v>
      </c>
      <c r="B99" s="263"/>
      <c r="C99" s="39"/>
      <c r="D99" s="31"/>
      <c r="E99" s="50"/>
      <c r="F99" s="56"/>
      <c r="G99" s="162"/>
      <c r="H99" s="73"/>
      <c r="I99" s="277"/>
      <c r="J99" s="277"/>
      <c r="K99" s="277"/>
      <c r="L99" s="278"/>
    </row>
    <row r="100" spans="1:12" ht="12.75">
      <c r="A100" s="315" t="str">
        <f>'Budget 2007-2008'!A100:B100</f>
        <v>(4)</v>
      </c>
      <c r="B100" s="263"/>
      <c r="C100" s="39"/>
      <c r="D100" s="31"/>
      <c r="E100" s="50"/>
      <c r="F100" s="55"/>
      <c r="G100" s="162"/>
      <c r="H100" s="78"/>
      <c r="I100" s="277"/>
      <c r="J100" s="277"/>
      <c r="K100" s="277"/>
      <c r="L100" s="278"/>
    </row>
    <row r="101" spans="1:12" ht="12.75">
      <c r="A101" s="315" t="str">
        <f>'Budget 2007-2008'!A101:B101</f>
        <v>(5)</v>
      </c>
      <c r="B101" s="263"/>
      <c r="C101" s="39"/>
      <c r="D101" s="31"/>
      <c r="E101" s="50"/>
      <c r="F101" s="55"/>
      <c r="G101" s="162"/>
      <c r="H101" s="73"/>
      <c r="I101" s="277"/>
      <c r="J101" s="277"/>
      <c r="K101" s="277"/>
      <c r="L101" s="278"/>
    </row>
    <row r="102" spans="1:12" ht="12.75">
      <c r="A102" s="315" t="str">
        <f>'Budget 2007-2008'!A102:B102</f>
        <v>(6)</v>
      </c>
      <c r="B102" s="263"/>
      <c r="C102" s="39"/>
      <c r="D102" s="31"/>
      <c r="E102" s="50"/>
      <c r="F102" s="56"/>
      <c r="G102" s="162"/>
      <c r="H102" s="73"/>
      <c r="I102" s="277"/>
      <c r="J102" s="277"/>
      <c r="K102" s="277"/>
      <c r="L102" s="278"/>
    </row>
    <row r="103" spans="1:12" ht="12.75">
      <c r="A103" s="315" t="str">
        <f>'Budget 2007-2008'!A103:B103</f>
        <v>(7)</v>
      </c>
      <c r="B103" s="263"/>
      <c r="C103" s="39"/>
      <c r="D103" s="31"/>
      <c r="E103" s="50"/>
      <c r="F103" s="56"/>
      <c r="G103" s="162"/>
      <c r="H103" s="73"/>
      <c r="I103" s="277"/>
      <c r="J103" s="277"/>
      <c r="K103" s="277"/>
      <c r="L103" s="278"/>
    </row>
    <row r="104" spans="1:12" ht="12.75">
      <c r="A104" s="315" t="str">
        <f>'Budget 2007-2008'!A104:B104</f>
        <v>(8)</v>
      </c>
      <c r="B104" s="263"/>
      <c r="C104" s="40"/>
      <c r="D104" s="31"/>
      <c r="E104" s="50"/>
      <c r="F104" s="56"/>
      <c r="G104" s="162"/>
      <c r="H104" s="73"/>
      <c r="I104" s="277"/>
      <c r="J104" s="277"/>
      <c r="K104" s="277"/>
      <c r="L104" s="278"/>
    </row>
    <row r="105" spans="1:12" ht="12.75">
      <c r="A105" s="133" t="s">
        <v>0</v>
      </c>
      <c r="B105" s="11"/>
      <c r="C105" s="11"/>
      <c r="D105" s="26">
        <f>SUM(C97:C104)</f>
        <v>0</v>
      </c>
      <c r="E105" s="48">
        <f>IF(D110&lt;&gt;0,D105/(D110),0)</f>
        <v>0</v>
      </c>
      <c r="F105" s="56">
        <f>'Budget 2007-2008'!D105</f>
        <v>0</v>
      </c>
      <c r="G105" s="162">
        <f>D105-F105</f>
        <v>0</v>
      </c>
      <c r="H105" s="76">
        <f>IF(F105&lt;&gt;0,D105/F105,0)</f>
        <v>0</v>
      </c>
      <c r="I105" s="277"/>
      <c r="J105" s="277"/>
      <c r="K105" s="277"/>
      <c r="L105" s="278"/>
    </row>
    <row r="106" spans="1:12" ht="12.75">
      <c r="A106" s="138"/>
      <c r="B106" s="8"/>
      <c r="C106" s="8"/>
      <c r="D106" s="32"/>
      <c r="E106" s="49"/>
      <c r="F106" s="56"/>
      <c r="G106" s="162"/>
      <c r="H106" s="73"/>
      <c r="I106" s="277"/>
      <c r="J106" s="277"/>
      <c r="K106" s="277"/>
      <c r="L106" s="278"/>
    </row>
    <row r="107" spans="1:12" ht="12.75" customHeight="1">
      <c r="A107" s="313" t="s">
        <v>114</v>
      </c>
      <c r="B107" s="314"/>
      <c r="C107" s="188"/>
      <c r="D107" s="190"/>
      <c r="E107" s="191"/>
      <c r="F107" s="56"/>
      <c r="G107" s="162"/>
      <c r="H107" s="73"/>
      <c r="I107" s="277"/>
      <c r="J107" s="277"/>
      <c r="K107" s="277"/>
      <c r="L107" s="278"/>
    </row>
    <row r="108" spans="1:12" ht="12.75">
      <c r="A108" s="313" t="s">
        <v>116</v>
      </c>
      <c r="B108" s="314"/>
      <c r="C108" s="188"/>
      <c r="D108" s="189">
        <f>SUM(C107:C108)</f>
        <v>0</v>
      </c>
      <c r="E108" s="192">
        <f>IF(D110&lt;&gt;0,D108/(D110),0)</f>
        <v>0</v>
      </c>
      <c r="F108" s="56">
        <f>'Budget 2007-2008'!D107</f>
        <v>0</v>
      </c>
      <c r="G108" s="162">
        <f>D108-F108</f>
        <v>0</v>
      </c>
      <c r="H108" s="76">
        <f>IF(F108&lt;&gt;0,D108/F108,0)</f>
        <v>0</v>
      </c>
      <c r="I108" s="277"/>
      <c r="J108" s="277"/>
      <c r="K108" s="277"/>
      <c r="L108" s="278"/>
    </row>
    <row r="109" spans="1:12" ht="13.5" thickBot="1">
      <c r="A109" s="138"/>
      <c r="B109" s="8"/>
      <c r="C109" s="8"/>
      <c r="D109" s="33"/>
      <c r="E109" s="49"/>
      <c r="F109" s="56"/>
      <c r="G109" s="162"/>
      <c r="H109" s="73"/>
      <c r="I109" s="277"/>
      <c r="J109" s="277"/>
      <c r="K109" s="277"/>
      <c r="L109" s="278"/>
    </row>
    <row r="110" spans="1:12" ht="13.5" thickBot="1">
      <c r="A110" s="139" t="s">
        <v>69</v>
      </c>
      <c r="B110" s="29"/>
      <c r="C110" s="29"/>
      <c r="D110" s="30">
        <f>SUM(D66:D108)</f>
        <v>0</v>
      </c>
      <c r="E110" s="34">
        <f>SUM(E66:E108)</f>
        <v>0</v>
      </c>
      <c r="F110" s="62">
        <f>'Budget 2007-2008'!D110</f>
        <v>0</v>
      </c>
      <c r="G110" s="163">
        <f>D110-F110</f>
        <v>0</v>
      </c>
      <c r="H110" s="74">
        <f>IF(F110&lt;&gt;0,D110/F110,0)</f>
        <v>0</v>
      </c>
      <c r="I110" s="279"/>
      <c r="J110" s="280"/>
      <c r="K110" s="280"/>
      <c r="L110" s="281"/>
    </row>
    <row r="111" spans="1:12" ht="12.75">
      <c r="A111" s="141"/>
      <c r="B111" s="14"/>
      <c r="C111" s="14"/>
      <c r="D111" s="14"/>
      <c r="E111" s="14"/>
      <c r="F111" s="94"/>
      <c r="G111" s="94"/>
      <c r="H111" s="94"/>
      <c r="I111" s="94"/>
      <c r="J111" s="94"/>
      <c r="K111" s="94"/>
      <c r="L111" s="94"/>
    </row>
    <row r="112" spans="1:12" ht="13.5" thickBot="1">
      <c r="A112" s="141"/>
      <c r="B112" s="14"/>
      <c r="C112" s="14"/>
      <c r="D112" s="14"/>
      <c r="E112" s="14"/>
      <c r="F112" s="94"/>
      <c r="G112" s="94"/>
      <c r="H112" s="94"/>
      <c r="I112" s="94"/>
      <c r="J112" s="94"/>
      <c r="K112" s="94"/>
      <c r="L112" s="94"/>
    </row>
    <row r="113" spans="1:15" s="72" customFormat="1" ht="12.75">
      <c r="A113" s="297" t="s">
        <v>70</v>
      </c>
      <c r="B113" s="298"/>
      <c r="C113" s="298"/>
      <c r="D113" s="299"/>
      <c r="E113" s="71">
        <f>H58</f>
        <v>0</v>
      </c>
      <c r="F113" s="71">
        <f>I58</f>
        <v>0</v>
      </c>
      <c r="G113" s="157">
        <f>F113-E113</f>
        <v>0</v>
      </c>
      <c r="H113" s="79">
        <f>IF(F113&lt;&gt;0,E113/F113,0)</f>
        <v>0</v>
      </c>
      <c r="I113" s="282"/>
      <c r="J113" s="283"/>
      <c r="K113" s="283"/>
      <c r="L113" s="284"/>
      <c r="M113" s="59"/>
      <c r="N113" s="59"/>
      <c r="O113" s="59"/>
    </row>
    <row r="114" spans="1:15" s="72" customFormat="1" ht="12.75">
      <c r="A114" s="310" t="s">
        <v>71</v>
      </c>
      <c r="B114" s="311"/>
      <c r="C114" s="311"/>
      <c r="D114" s="312"/>
      <c r="E114" s="61">
        <f>D110</f>
        <v>0</v>
      </c>
      <c r="F114" s="61">
        <f>F110</f>
        <v>0</v>
      </c>
      <c r="G114" s="164">
        <f>E114-F114</f>
        <v>0</v>
      </c>
      <c r="H114" s="80">
        <f>IF(F114&lt;&gt;0,E114/F114,0)</f>
        <v>0</v>
      </c>
      <c r="I114" s="277"/>
      <c r="J114" s="277"/>
      <c r="K114" s="277"/>
      <c r="L114" s="278"/>
      <c r="M114" s="59"/>
      <c r="N114" s="59"/>
      <c r="O114" s="59"/>
    </row>
    <row r="115" spans="1:15" s="72" customFormat="1" ht="13.5" thickBot="1">
      <c r="A115" s="271" t="s">
        <v>102</v>
      </c>
      <c r="B115" s="272"/>
      <c r="C115" s="272"/>
      <c r="D115" s="273"/>
      <c r="E115" s="122">
        <f>E114-E113</f>
        <v>0</v>
      </c>
      <c r="F115" s="122">
        <f>F114-F113</f>
        <v>0</v>
      </c>
      <c r="G115" s="165">
        <f>E115-F115</f>
        <v>0</v>
      </c>
      <c r="H115" s="81"/>
      <c r="I115" s="279"/>
      <c r="J115" s="280"/>
      <c r="K115" s="280"/>
      <c r="L115" s="281"/>
      <c r="M115" s="59"/>
      <c r="N115" s="59"/>
      <c r="O115" s="59"/>
    </row>
    <row r="116" spans="1:15" s="72" customFormat="1" ht="12.75">
      <c r="A116" s="150"/>
      <c r="B116" s="60"/>
      <c r="C116" s="60"/>
      <c r="D116" s="60"/>
      <c r="E116" s="63"/>
      <c r="F116" s="63"/>
      <c r="G116" s="120"/>
      <c r="H116" s="82"/>
      <c r="I116" s="83"/>
      <c r="J116" s="153"/>
      <c r="K116" s="77"/>
      <c r="L116" s="59"/>
      <c r="M116" s="59"/>
      <c r="N116" s="59"/>
      <c r="O116" s="59"/>
    </row>
    <row r="117" spans="1:15" s="72" customFormat="1" ht="13.5" thickBot="1">
      <c r="A117" s="149"/>
      <c r="B117" s="58"/>
      <c r="C117" s="58"/>
      <c r="D117" s="57"/>
      <c r="E117" s="58"/>
      <c r="F117" s="58"/>
      <c r="G117" s="118"/>
      <c r="H117" s="58"/>
      <c r="I117" s="64"/>
      <c r="J117" s="154"/>
      <c r="K117" s="58"/>
      <c r="L117" s="59"/>
      <c r="M117" s="59"/>
      <c r="N117" s="59"/>
      <c r="O117" s="59"/>
    </row>
    <row r="118" spans="1:15" s="72" customFormat="1" ht="13.5" thickBot="1">
      <c r="A118" s="186" t="s">
        <v>103</v>
      </c>
      <c r="B118" s="29"/>
      <c r="C118" s="197"/>
      <c r="D118" s="58"/>
      <c r="E118" s="58"/>
      <c r="F118" s="58"/>
      <c r="G118" s="118"/>
      <c r="H118" s="58"/>
      <c r="I118" s="64"/>
      <c r="J118" s="154"/>
      <c r="K118" s="58"/>
      <c r="L118" s="59"/>
      <c r="M118" s="59"/>
      <c r="N118" s="59"/>
      <c r="O118" s="59"/>
    </row>
    <row r="119" spans="1:15" s="72" customFormat="1" ht="12.75">
      <c r="A119" s="198" t="s">
        <v>121</v>
      </c>
      <c r="B119" s="7"/>
      <c r="C119" s="199">
        <f>IF(E115&gt;0,E115,0)</f>
        <v>0</v>
      </c>
      <c r="D119" s="58"/>
      <c r="E119" s="58"/>
      <c r="F119" s="58"/>
      <c r="G119" s="118"/>
      <c r="H119" s="58"/>
      <c r="I119" s="64"/>
      <c r="J119" s="154"/>
      <c r="K119" s="58"/>
      <c r="L119" s="59"/>
      <c r="M119" s="59"/>
      <c r="N119" s="59"/>
      <c r="O119" s="59"/>
    </row>
    <row r="120" spans="1:15" s="72" customFormat="1" ht="12.75">
      <c r="A120" s="198" t="s">
        <v>115</v>
      </c>
      <c r="B120" s="7"/>
      <c r="C120" s="199">
        <f>C108</f>
        <v>0</v>
      </c>
      <c r="D120" s="58"/>
      <c r="E120" s="58"/>
      <c r="F120" s="58"/>
      <c r="G120" s="118"/>
      <c r="H120" s="58"/>
      <c r="I120" s="64"/>
      <c r="J120" s="154"/>
      <c r="K120" s="58"/>
      <c r="L120" s="59"/>
      <c r="M120" s="59"/>
      <c r="N120" s="59"/>
      <c r="O120" s="59"/>
    </row>
    <row r="121" spans="1:15" s="72" customFormat="1" ht="12.75">
      <c r="A121" s="200" t="s">
        <v>103</v>
      </c>
      <c r="B121" s="201"/>
      <c r="C121" s="178">
        <f>C120-C119</f>
        <v>0</v>
      </c>
      <c r="D121" s="58"/>
      <c r="E121" s="58"/>
      <c r="F121" s="58"/>
      <c r="G121" s="118"/>
      <c r="H121" s="58"/>
      <c r="I121" s="64"/>
      <c r="J121" s="154"/>
      <c r="K121" s="58"/>
      <c r="L121" s="59"/>
      <c r="M121" s="59"/>
      <c r="N121" s="59"/>
      <c r="O121" s="59"/>
    </row>
    <row r="122" spans="1:15" s="72" customFormat="1" ht="12.75">
      <c r="A122" s="202" t="s">
        <v>122</v>
      </c>
      <c r="B122" s="203"/>
      <c r="C122" s="204">
        <f>IF(D110&lt;&gt;0,D108/D110,0)</f>
        <v>0</v>
      </c>
      <c r="D122" s="58"/>
      <c r="E122" s="58"/>
      <c r="F122" s="58"/>
      <c r="G122" s="118"/>
      <c r="H122" s="58"/>
      <c r="I122" s="64"/>
      <c r="J122" s="154"/>
      <c r="K122" s="58"/>
      <c r="L122" s="59"/>
      <c r="M122" s="59"/>
      <c r="N122" s="59"/>
      <c r="O122" s="59"/>
    </row>
    <row r="123" spans="1:15" s="72" customFormat="1" ht="13.5" thickBot="1">
      <c r="A123" s="205" t="s">
        <v>104</v>
      </c>
      <c r="B123" s="206"/>
      <c r="C123" s="207">
        <f>C119*C122</f>
        <v>0</v>
      </c>
      <c r="D123" s="58"/>
      <c r="E123" s="58"/>
      <c r="F123" s="58"/>
      <c r="G123" s="118"/>
      <c r="H123" s="58"/>
      <c r="I123" s="64"/>
      <c r="J123" s="154"/>
      <c r="K123" s="58"/>
      <c r="L123" s="59"/>
      <c r="M123" s="59"/>
      <c r="N123" s="59"/>
      <c r="O123" s="59"/>
    </row>
    <row r="124" spans="1:12" ht="12.75">
      <c r="A124" s="14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7" ht="12.75">
      <c r="A125" s="145" t="s">
        <v>105</v>
      </c>
      <c r="B125" s="6"/>
      <c r="C125" s="6"/>
      <c r="D125" s="6"/>
      <c r="E125" s="6"/>
      <c r="F125" s="6"/>
      <c r="G125" s="6"/>
      <c r="H125" s="6"/>
      <c r="I125" s="290"/>
      <c r="J125" s="270"/>
      <c r="K125" s="270"/>
      <c r="L125" s="1"/>
      <c r="M125" s="1"/>
      <c r="N125" s="2"/>
      <c r="O125" s="2"/>
      <c r="P125" s="2"/>
      <c r="Q125" s="2"/>
    </row>
    <row r="126" spans="1:17" ht="12.75">
      <c r="A126" s="146" t="s">
        <v>73</v>
      </c>
      <c r="B126" s="6"/>
      <c r="C126" s="6"/>
      <c r="D126" s="6"/>
      <c r="E126" s="6"/>
      <c r="F126" s="6"/>
      <c r="G126" s="6"/>
      <c r="H126" s="6"/>
      <c r="I126" s="290"/>
      <c r="J126" s="270"/>
      <c r="K126" s="270"/>
      <c r="L126" s="1"/>
      <c r="M126" s="1"/>
      <c r="N126" s="2"/>
      <c r="O126" s="2"/>
      <c r="P126" s="2"/>
      <c r="Q126" s="2"/>
    </row>
    <row r="127" spans="1:17" ht="12.75">
      <c r="A127" s="291" t="s">
        <v>106</v>
      </c>
      <c r="B127" s="292"/>
      <c r="C127" s="292"/>
      <c r="D127" s="292"/>
      <c r="E127" s="292"/>
      <c r="F127" s="292"/>
      <c r="G127" s="292"/>
      <c r="H127" s="292"/>
      <c r="I127" s="292"/>
      <c r="J127" s="293"/>
      <c r="K127" s="293"/>
      <c r="L127" s="1"/>
      <c r="M127" s="1"/>
      <c r="N127" s="2"/>
      <c r="O127" s="2"/>
      <c r="P127" s="2"/>
      <c r="Q127" s="2"/>
    </row>
    <row r="128" spans="1:15" s="72" customFormat="1" ht="12.75">
      <c r="A128" s="149"/>
      <c r="B128" s="58"/>
      <c r="C128" s="58"/>
      <c r="D128" s="58"/>
      <c r="G128" s="121"/>
      <c r="J128" s="156"/>
      <c r="L128" s="59"/>
      <c r="M128" s="59"/>
      <c r="N128" s="59"/>
      <c r="O128" s="59"/>
    </row>
    <row r="129" spans="1:15" s="72" customFormat="1" ht="13.5" thickBot="1">
      <c r="A129" s="149"/>
      <c r="B129" s="58"/>
      <c r="C129" s="58"/>
      <c r="D129" s="58"/>
      <c r="E129" s="84" t="s">
        <v>107</v>
      </c>
      <c r="F129" s="64" t="s">
        <v>5</v>
      </c>
      <c r="G129" s="119" t="s">
        <v>95</v>
      </c>
      <c r="H129" s="64" t="s">
        <v>4</v>
      </c>
      <c r="I129" s="287" t="s">
        <v>108</v>
      </c>
      <c r="J129" s="288"/>
      <c r="K129" s="288"/>
      <c r="L129" s="59"/>
      <c r="M129" s="59"/>
      <c r="N129" s="59"/>
      <c r="O129" s="59"/>
    </row>
    <row r="130" spans="1:15" s="72" customFormat="1" ht="12.75">
      <c r="A130" s="124" t="s">
        <v>75</v>
      </c>
      <c r="B130" s="212"/>
      <c r="C130" s="208"/>
      <c r="D130" s="169" t="s">
        <v>77</v>
      </c>
      <c r="E130" s="53"/>
      <c r="F130" s="116">
        <f>'Budget 2007-2008'!E124</f>
        <v>0</v>
      </c>
      <c r="G130" s="166">
        <f>E130-F130</f>
        <v>0</v>
      </c>
      <c r="H130" s="113">
        <f>IF(F130&lt;&gt;0,E130/F130,0)</f>
        <v>0</v>
      </c>
      <c r="I130" s="282"/>
      <c r="J130" s="283"/>
      <c r="K130" s="283"/>
      <c r="L130" s="284"/>
      <c r="M130" s="59"/>
      <c r="N130" s="59"/>
      <c r="O130" s="59"/>
    </row>
    <row r="131" spans="1:15" s="72" customFormat="1" ht="12.75">
      <c r="A131" s="125" t="s">
        <v>75</v>
      </c>
      <c r="B131" s="17"/>
      <c r="C131" s="20"/>
      <c r="D131" s="210" t="s">
        <v>78</v>
      </c>
      <c r="E131" s="110"/>
      <c r="F131" s="44">
        <f>'Budget 2007-2008'!E125</f>
        <v>0</v>
      </c>
      <c r="G131" s="167">
        <f>E131-F131</f>
        <v>0</v>
      </c>
      <c r="H131" s="114">
        <f>IF(F131&lt;&gt;0,E131/F131,0)</f>
        <v>0</v>
      </c>
      <c r="I131" s="289"/>
      <c r="J131" s="277"/>
      <c r="K131" s="277"/>
      <c r="L131" s="278"/>
      <c r="M131" s="59"/>
      <c r="N131" s="59"/>
      <c r="O131" s="59"/>
    </row>
    <row r="132" spans="1:15" s="72" customFormat="1" ht="12.75">
      <c r="A132" s="125" t="s">
        <v>75</v>
      </c>
      <c r="B132" s="17"/>
      <c r="C132" s="20"/>
      <c r="D132" s="210" t="s">
        <v>79</v>
      </c>
      <c r="E132" s="110"/>
      <c r="F132" s="44">
        <f>'Budget 2007-2008'!E126</f>
        <v>0</v>
      </c>
      <c r="G132" s="167">
        <f aca="true" t="shared" si="2" ref="G132:G137">E132-F132</f>
        <v>0</v>
      </c>
      <c r="H132" s="114">
        <f aca="true" t="shared" si="3" ref="H132:H137">IF(F132&lt;&gt;0,E132/F132,0)</f>
        <v>0</v>
      </c>
      <c r="I132" s="289"/>
      <c r="J132" s="277"/>
      <c r="K132" s="277"/>
      <c r="L132" s="278"/>
      <c r="M132" s="59"/>
      <c r="N132" s="59"/>
      <c r="O132" s="59"/>
    </row>
    <row r="133" spans="1:15" s="72" customFormat="1" ht="12.75">
      <c r="A133" s="125" t="s">
        <v>75</v>
      </c>
      <c r="B133" s="17"/>
      <c r="C133" s="20"/>
      <c r="D133" s="210" t="s">
        <v>80</v>
      </c>
      <c r="E133" s="110"/>
      <c r="F133" s="44">
        <f>'Budget 2007-2008'!E127</f>
        <v>0</v>
      </c>
      <c r="G133" s="167">
        <f t="shared" si="2"/>
        <v>0</v>
      </c>
      <c r="H133" s="114">
        <f t="shared" si="3"/>
        <v>0</v>
      </c>
      <c r="I133" s="289"/>
      <c r="J133" s="277"/>
      <c r="K133" s="277"/>
      <c r="L133" s="278"/>
      <c r="M133" s="59"/>
      <c r="N133" s="59"/>
      <c r="O133" s="59"/>
    </row>
    <row r="134" spans="1:15" s="72" customFormat="1" ht="12.75">
      <c r="A134" s="125" t="s">
        <v>75</v>
      </c>
      <c r="B134" s="17"/>
      <c r="C134" s="20"/>
      <c r="D134" s="210" t="s">
        <v>81</v>
      </c>
      <c r="E134" s="110"/>
      <c r="F134" s="44">
        <f>'Budget 2007-2008'!E128</f>
        <v>0</v>
      </c>
      <c r="G134" s="167">
        <f t="shared" si="2"/>
        <v>0</v>
      </c>
      <c r="H134" s="114">
        <f t="shared" si="3"/>
        <v>0</v>
      </c>
      <c r="I134" s="289"/>
      <c r="J134" s="277"/>
      <c r="K134" s="277"/>
      <c r="L134" s="278"/>
      <c r="M134" s="59"/>
      <c r="N134" s="59"/>
      <c r="O134" s="59"/>
    </row>
    <row r="135" spans="1:15" s="72" customFormat="1" ht="12.75">
      <c r="A135" s="125" t="s">
        <v>75</v>
      </c>
      <c r="B135" s="17"/>
      <c r="C135" s="20"/>
      <c r="D135" s="210" t="s">
        <v>82</v>
      </c>
      <c r="E135" s="110"/>
      <c r="F135" s="44">
        <f>'Budget 2007-2008'!E129</f>
        <v>0</v>
      </c>
      <c r="G135" s="167">
        <f t="shared" si="2"/>
        <v>0</v>
      </c>
      <c r="H135" s="114">
        <f t="shared" si="3"/>
        <v>0</v>
      </c>
      <c r="I135" s="289"/>
      <c r="J135" s="277"/>
      <c r="K135" s="277"/>
      <c r="L135" s="278"/>
      <c r="M135" s="59"/>
      <c r="N135" s="59"/>
      <c r="O135" s="59"/>
    </row>
    <row r="136" spans="1:15" s="72" customFormat="1" ht="12.75">
      <c r="A136" s="125" t="s">
        <v>75</v>
      </c>
      <c r="B136" s="17"/>
      <c r="C136" s="20"/>
      <c r="D136" s="210" t="s">
        <v>83</v>
      </c>
      <c r="E136" s="110"/>
      <c r="F136" s="44">
        <f>'Budget 2007-2008'!E130</f>
        <v>0</v>
      </c>
      <c r="G136" s="167">
        <f t="shared" si="2"/>
        <v>0</v>
      </c>
      <c r="H136" s="114">
        <f t="shared" si="3"/>
        <v>0</v>
      </c>
      <c r="I136" s="289"/>
      <c r="J136" s="277"/>
      <c r="K136" s="277"/>
      <c r="L136" s="278"/>
      <c r="M136" s="59"/>
      <c r="N136" s="59"/>
      <c r="O136" s="59"/>
    </row>
    <row r="137" spans="1:15" s="72" customFormat="1" ht="12.75">
      <c r="A137" s="125" t="s">
        <v>75</v>
      </c>
      <c r="B137" s="17"/>
      <c r="C137" s="20"/>
      <c r="D137" s="210" t="s">
        <v>84</v>
      </c>
      <c r="E137" s="110"/>
      <c r="F137" s="44">
        <f>'Budget 2007-2008'!E131</f>
        <v>0</v>
      </c>
      <c r="G137" s="167">
        <f t="shared" si="2"/>
        <v>0</v>
      </c>
      <c r="H137" s="114">
        <f t="shared" si="3"/>
        <v>0</v>
      </c>
      <c r="I137" s="289"/>
      <c r="J137" s="277"/>
      <c r="K137" s="277"/>
      <c r="L137" s="278"/>
      <c r="M137" s="59"/>
      <c r="N137" s="59"/>
      <c r="O137" s="59"/>
    </row>
    <row r="138" spans="1:15" s="72" customFormat="1" ht="12.75">
      <c r="A138" s="125" t="s">
        <v>75</v>
      </c>
      <c r="B138" s="17"/>
      <c r="C138" s="20"/>
      <c r="D138" s="210" t="s">
        <v>85</v>
      </c>
      <c r="E138" s="110"/>
      <c r="F138" s="44">
        <f>'Budget 2007-2008'!E132</f>
        <v>0</v>
      </c>
      <c r="G138" s="167">
        <f>E138-F138</f>
        <v>0</v>
      </c>
      <c r="H138" s="114">
        <f>IF(F138&lt;&gt;0,E138/F138,0)</f>
        <v>0</v>
      </c>
      <c r="I138" s="289"/>
      <c r="J138" s="277"/>
      <c r="K138" s="277"/>
      <c r="L138" s="278"/>
      <c r="M138" s="59"/>
      <c r="N138" s="59"/>
      <c r="O138" s="59"/>
    </row>
    <row r="139" spans="1:15" s="72" customFormat="1" ht="13.5" thickBot="1">
      <c r="A139" s="213" t="s">
        <v>75</v>
      </c>
      <c r="B139" s="214"/>
      <c r="C139" s="209"/>
      <c r="D139" s="211" t="s">
        <v>86</v>
      </c>
      <c r="E139" s="111"/>
      <c r="F139" s="117">
        <f>'Budget 2007-2008'!E133</f>
        <v>0</v>
      </c>
      <c r="G139" s="168">
        <f>E139-F139</f>
        <v>0</v>
      </c>
      <c r="H139" s="115">
        <f>IF(F139&lt;&gt;0,E139/F139,0)</f>
        <v>0</v>
      </c>
      <c r="I139" s="279"/>
      <c r="J139" s="280"/>
      <c r="K139" s="280"/>
      <c r="L139" s="281"/>
      <c r="M139" s="59"/>
      <c r="N139" s="59"/>
      <c r="O139" s="59"/>
    </row>
    <row r="140" spans="1:15" s="72" customFormat="1" ht="12.75">
      <c r="A140" s="149"/>
      <c r="B140" s="58"/>
      <c r="C140" s="58"/>
      <c r="D140" s="58"/>
      <c r="E140" s="84"/>
      <c r="F140" s="64"/>
      <c r="G140" s="159"/>
      <c r="H140" s="64"/>
      <c r="I140" s="64"/>
      <c r="J140" s="154"/>
      <c r="K140" s="69"/>
      <c r="L140" s="59"/>
      <c r="M140" s="59"/>
      <c r="N140" s="59"/>
      <c r="O140" s="59"/>
    </row>
    <row r="141" spans="1:15" s="72" customFormat="1" ht="13.5" thickBot="1">
      <c r="A141" s="149"/>
      <c r="B141" s="58"/>
      <c r="C141" s="58"/>
      <c r="D141" s="58"/>
      <c r="E141" s="84"/>
      <c r="F141" s="64"/>
      <c r="G141" s="159"/>
      <c r="H141" s="64"/>
      <c r="I141" s="64"/>
      <c r="J141" s="154"/>
      <c r="K141" s="69"/>
      <c r="L141" s="59"/>
      <c r="M141" s="59"/>
      <c r="N141" s="59"/>
      <c r="O141" s="59"/>
    </row>
    <row r="142" spans="1:15" s="72" customFormat="1" ht="12.75">
      <c r="A142" s="232" t="s">
        <v>87</v>
      </c>
      <c r="B142" s="45"/>
      <c r="C142" s="45"/>
      <c r="D142" s="45"/>
      <c r="E142" s="109">
        <f>SUM(E130:E139)</f>
        <v>0</v>
      </c>
      <c r="F142" s="108">
        <f>'Budget 2007-2008'!E135</f>
        <v>0</v>
      </c>
      <c r="G142" s="166">
        <f>E142-F142</f>
        <v>0</v>
      </c>
      <c r="H142" s="113">
        <f>IF(F142&lt;&gt;0,E142/F142,0)</f>
        <v>0</v>
      </c>
      <c r="I142" s="285"/>
      <c r="J142" s="286"/>
      <c r="K142" s="286"/>
      <c r="L142" s="59"/>
      <c r="M142" s="59"/>
      <c r="N142" s="59"/>
      <c r="O142" s="59"/>
    </row>
    <row r="143" spans="1:15" s="72" customFormat="1" ht="12.75">
      <c r="A143" s="130" t="s">
        <v>88</v>
      </c>
      <c r="B143" s="11"/>
      <c r="C143" s="11"/>
      <c r="D143" s="20"/>
      <c r="E143" s="16">
        <f>H58</f>
        <v>0</v>
      </c>
      <c r="F143" s="16">
        <f>I58</f>
        <v>0</v>
      </c>
      <c r="G143" s="167">
        <f>E143-F143</f>
        <v>0</v>
      </c>
      <c r="H143" s="114">
        <f>IF(F143&lt;&gt;0,E143/F143,0)</f>
        <v>0</v>
      </c>
      <c r="I143" s="285"/>
      <c r="J143" s="286"/>
      <c r="K143" s="286"/>
      <c r="L143" s="59"/>
      <c r="M143" s="59"/>
      <c r="N143" s="59"/>
      <c r="O143" s="59"/>
    </row>
    <row r="144" spans="1:15" s="72" customFormat="1" ht="12.75">
      <c r="A144" s="226" t="s">
        <v>89</v>
      </c>
      <c r="B144" s="11"/>
      <c r="C144" s="11"/>
      <c r="D144" s="20"/>
      <c r="E144" s="12">
        <f>IF(E142&lt;&gt;0,E143/E142,0)</f>
        <v>0</v>
      </c>
      <c r="F144" s="217">
        <f>'Budget 2007-2008'!E137</f>
        <v>0</v>
      </c>
      <c r="G144" s="167">
        <f>E144-F144</f>
        <v>0</v>
      </c>
      <c r="H144" s="114">
        <f>IF(F144&lt;&gt;0,E144/F144,0)</f>
        <v>0</v>
      </c>
      <c r="I144" s="285"/>
      <c r="J144" s="286"/>
      <c r="K144" s="286"/>
      <c r="L144" s="59"/>
      <c r="M144" s="59"/>
      <c r="N144" s="59"/>
      <c r="O144" s="59"/>
    </row>
    <row r="145" spans="1:15" s="72" customFormat="1" ht="12.75">
      <c r="A145" s="130" t="s">
        <v>109</v>
      </c>
      <c r="B145" s="11"/>
      <c r="C145" s="11"/>
      <c r="D145" s="20"/>
      <c r="E145" s="12">
        <f>IF(E142&lt;&gt;0,D108/E142,0)</f>
        <v>0</v>
      </c>
      <c r="F145" s="217">
        <f>'Budget 2007-2008'!E138</f>
        <v>0</v>
      </c>
      <c r="G145" s="167">
        <f>E145-F145</f>
        <v>0</v>
      </c>
      <c r="H145" s="114">
        <f>IF(F145&lt;&gt;0,E145/F145,0)</f>
        <v>0</v>
      </c>
      <c r="I145" s="285"/>
      <c r="J145" s="286"/>
      <c r="K145" s="286"/>
      <c r="L145" s="59"/>
      <c r="M145" s="59"/>
      <c r="N145" s="59"/>
      <c r="O145" s="59"/>
    </row>
    <row r="146" spans="1:15" s="72" customFormat="1" ht="12.75">
      <c r="A146" s="130" t="s">
        <v>91</v>
      </c>
      <c r="B146" s="11"/>
      <c r="C146" s="11"/>
      <c r="D146" s="20"/>
      <c r="E146" s="218">
        <f>IF(E144&lt;&gt;0,E145/E144,0)</f>
        <v>0</v>
      </c>
      <c r="F146" s="219">
        <f>'Budget 2007-2008'!E139</f>
        <v>0</v>
      </c>
      <c r="G146" s="220">
        <f>E146-F146</f>
        <v>0</v>
      </c>
      <c r="H146" s="221"/>
      <c r="I146" s="285"/>
      <c r="J146" s="286"/>
      <c r="K146" s="286"/>
      <c r="L146" s="59"/>
      <c r="M146" s="59"/>
      <c r="N146" s="59"/>
      <c r="O146" s="59"/>
    </row>
    <row r="147" spans="1:12" ht="12.75">
      <c r="A147" s="130"/>
      <c r="B147" s="11"/>
      <c r="C147" s="11"/>
      <c r="D147" s="11"/>
      <c r="E147" s="215"/>
      <c r="F147" s="222"/>
      <c r="G147" s="223"/>
      <c r="H147" s="48"/>
      <c r="I147" s="285"/>
      <c r="J147" s="286"/>
      <c r="K147" s="286"/>
      <c r="L147" s="59"/>
    </row>
    <row r="148" spans="1:12" ht="12.75">
      <c r="A148" s="130" t="s">
        <v>92</v>
      </c>
      <c r="B148" s="11"/>
      <c r="C148" s="173" t="s">
        <v>125</v>
      </c>
      <c r="D148" s="20"/>
      <c r="E148" s="91">
        <f>IF(A81&lt;&gt;0,E143/A81,0)</f>
        <v>0</v>
      </c>
      <c r="F148" s="235">
        <f>'Budget 2007-2008'!E141</f>
        <v>0</v>
      </c>
      <c r="G148" s="37">
        <f>E148-F148</f>
        <v>0</v>
      </c>
      <c r="H148" s="221"/>
      <c r="I148" s="285"/>
      <c r="J148" s="286"/>
      <c r="K148" s="286"/>
      <c r="L148" s="59"/>
    </row>
    <row r="149" spans="1:12" ht="13.5" thickBot="1">
      <c r="A149" s="252" t="s">
        <v>110</v>
      </c>
      <c r="B149" s="253"/>
      <c r="C149" s="253"/>
      <c r="D149" s="253"/>
      <c r="E149" s="171">
        <f>IF(A81&lt;&gt;0,D108/A81,0)</f>
        <v>0</v>
      </c>
      <c r="F149" s="236">
        <f>'Budget 2007-2008'!E142</f>
        <v>0</v>
      </c>
      <c r="G149" s="237">
        <f>E149-F149</f>
        <v>0</v>
      </c>
      <c r="H149" s="115"/>
      <c r="I149" s="285"/>
      <c r="J149" s="286"/>
      <c r="K149" s="286"/>
      <c r="L149" s="59"/>
    </row>
  </sheetData>
  <sheetProtection password="A050" sheet="1" objects="1" scenarios="1" selectLockedCells="1"/>
  <mergeCells count="155">
    <mergeCell ref="L45:O45"/>
    <mergeCell ref="I68:L68"/>
    <mergeCell ref="L46:O46"/>
    <mergeCell ref="L47:O47"/>
    <mergeCell ref="L48:O48"/>
    <mergeCell ref="L49:O49"/>
    <mergeCell ref="L50:O50"/>
    <mergeCell ref="L51:O51"/>
    <mergeCell ref="L52:O52"/>
    <mergeCell ref="L53:O53"/>
    <mergeCell ref="A37:B37"/>
    <mergeCell ref="I64:L64"/>
    <mergeCell ref="I65:L65"/>
    <mergeCell ref="I66:L66"/>
    <mergeCell ref="L40:O40"/>
    <mergeCell ref="L41:O41"/>
    <mergeCell ref="L42:O42"/>
    <mergeCell ref="L39:O39"/>
    <mergeCell ref="L43:O43"/>
    <mergeCell ref="L44:O44"/>
    <mergeCell ref="A85:B85"/>
    <mergeCell ref="I83:L83"/>
    <mergeCell ref="I84:L84"/>
    <mergeCell ref="I85:L85"/>
    <mergeCell ref="A86:B86"/>
    <mergeCell ref="A87:B87"/>
    <mergeCell ref="I86:L86"/>
    <mergeCell ref="I87:L87"/>
    <mergeCell ref="A88:B88"/>
    <mergeCell ref="A89:B89"/>
    <mergeCell ref="I88:L88"/>
    <mergeCell ref="I89:L89"/>
    <mergeCell ref="A90:B90"/>
    <mergeCell ref="A91:B91"/>
    <mergeCell ref="I90:L90"/>
    <mergeCell ref="I91:L91"/>
    <mergeCell ref="A92:B92"/>
    <mergeCell ref="I92:L92"/>
    <mergeCell ref="I93:L93"/>
    <mergeCell ref="I94:L94"/>
    <mergeCell ref="A97:B97"/>
    <mergeCell ref="I95:L95"/>
    <mergeCell ref="I96:L96"/>
    <mergeCell ref="I97:L97"/>
    <mergeCell ref="A98:B98"/>
    <mergeCell ref="A99:B99"/>
    <mergeCell ref="I98:L98"/>
    <mergeCell ref="I99:L99"/>
    <mergeCell ref="A100:B100"/>
    <mergeCell ref="A101:B101"/>
    <mergeCell ref="I100:L100"/>
    <mergeCell ref="I101:L101"/>
    <mergeCell ref="A102:B102"/>
    <mergeCell ref="A103:B103"/>
    <mergeCell ref="I102:L102"/>
    <mergeCell ref="I103:L103"/>
    <mergeCell ref="A104:B104"/>
    <mergeCell ref="I104:L104"/>
    <mergeCell ref="I105:L105"/>
    <mergeCell ref="I106:L106"/>
    <mergeCell ref="A107:B107"/>
    <mergeCell ref="A108:B108"/>
    <mergeCell ref="I107:L107"/>
    <mergeCell ref="I108:L108"/>
    <mergeCell ref="L27:O27"/>
    <mergeCell ref="I109:L109"/>
    <mergeCell ref="I110:L110"/>
    <mergeCell ref="I79:L79"/>
    <mergeCell ref="I80:L80"/>
    <mergeCell ref="I81:L81"/>
    <mergeCell ref="I82:L82"/>
    <mergeCell ref="I75:L75"/>
    <mergeCell ref="I76:L76"/>
    <mergeCell ref="I72:L72"/>
    <mergeCell ref="L23:O23"/>
    <mergeCell ref="L24:O24"/>
    <mergeCell ref="L25:O25"/>
    <mergeCell ref="L26:O26"/>
    <mergeCell ref="L17:O17"/>
    <mergeCell ref="L18:O18"/>
    <mergeCell ref="L19:O19"/>
    <mergeCell ref="L22:O22"/>
    <mergeCell ref="L21:O21"/>
    <mergeCell ref="L13:O13"/>
    <mergeCell ref="L14:O14"/>
    <mergeCell ref="L15:O15"/>
    <mergeCell ref="L16:O16"/>
    <mergeCell ref="A114:D114"/>
    <mergeCell ref="I147:K147"/>
    <mergeCell ref="I148:K148"/>
    <mergeCell ref="I149:K149"/>
    <mergeCell ref="A149:D149"/>
    <mergeCell ref="I132:L132"/>
    <mergeCell ref="I133:L133"/>
    <mergeCell ref="I134:L134"/>
    <mergeCell ref="I146:K146"/>
    <mergeCell ref="I144:K144"/>
    <mergeCell ref="G1:H1"/>
    <mergeCell ref="A2:F2"/>
    <mergeCell ref="G2:H2"/>
    <mergeCell ref="A3:F3"/>
    <mergeCell ref="G3:H3"/>
    <mergeCell ref="G4:H4"/>
    <mergeCell ref="A4:F4"/>
    <mergeCell ref="A113:D113"/>
    <mergeCell ref="I135:L135"/>
    <mergeCell ref="A115:D115"/>
    <mergeCell ref="L6:O6"/>
    <mergeCell ref="L7:O7"/>
    <mergeCell ref="L8:O8"/>
    <mergeCell ref="L9:O9"/>
    <mergeCell ref="L10:O10"/>
    <mergeCell ref="L11:O11"/>
    <mergeCell ref="L12:O12"/>
    <mergeCell ref="L20:O20"/>
    <mergeCell ref="I131:L131"/>
    <mergeCell ref="I125:K125"/>
    <mergeCell ref="I126:K126"/>
    <mergeCell ref="A127:K127"/>
    <mergeCell ref="L28:O28"/>
    <mergeCell ref="L29:O29"/>
    <mergeCell ref="L30:O30"/>
    <mergeCell ref="I145:K145"/>
    <mergeCell ref="I142:K142"/>
    <mergeCell ref="I143:K143"/>
    <mergeCell ref="I129:K129"/>
    <mergeCell ref="I130:L130"/>
    <mergeCell ref="I136:L136"/>
    <mergeCell ref="I137:L137"/>
    <mergeCell ref="I138:L138"/>
    <mergeCell ref="I139:L139"/>
    <mergeCell ref="L31:O31"/>
    <mergeCell ref="L32:O32"/>
    <mergeCell ref="L33:O33"/>
    <mergeCell ref="L34:O34"/>
    <mergeCell ref="L35:O35"/>
    <mergeCell ref="L36:O36"/>
    <mergeCell ref="L37:O37"/>
    <mergeCell ref="L38:O38"/>
    <mergeCell ref="L54:O54"/>
    <mergeCell ref="L55:O55"/>
    <mergeCell ref="L56:O56"/>
    <mergeCell ref="L57:O57"/>
    <mergeCell ref="L58:O58"/>
    <mergeCell ref="I113:L113"/>
    <mergeCell ref="I71:L71"/>
    <mergeCell ref="I73:L73"/>
    <mergeCell ref="I74:L74"/>
    <mergeCell ref="I67:L67"/>
    <mergeCell ref="I69:L69"/>
    <mergeCell ref="I70:L70"/>
    <mergeCell ref="I114:L114"/>
    <mergeCell ref="I115:L115"/>
    <mergeCell ref="I77:L77"/>
    <mergeCell ref="I78:L78"/>
  </mergeCells>
  <printOptions/>
  <pageMargins left="0.7874015748031497" right="0.7874015748031497" top="0.5905511811023623" bottom="0.5905511811023623" header="0.5118110236220472" footer="0.1968503937007874"/>
  <pageSetup horizontalDpi="600" verticalDpi="600" orientation="landscape" paperSize="9" r:id="rId3"/>
  <headerFooter alignWithMargins="0">
    <oddFooter>&amp;LEKA &amp;F&amp;C&amp;A&amp;R&amp;P/&amp;N</oddFooter>
  </headerFooter>
  <rowBreaks count="2" manualBreakCount="2">
    <brk id="63" max="255" man="1"/>
    <brk id="124" max="255" man="1"/>
  </rowBreaks>
  <colBreaks count="1" manualBreakCount="1">
    <brk id="8" max="65535" man="1"/>
  </colBreaks>
  <ignoredErrors>
    <ignoredError sqref="B9:B1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Linder Adrian</dc:creator>
  <cp:keywords/>
  <dc:description/>
  <cp:lastModifiedBy>Iacona Karin GS-EJPD</cp:lastModifiedBy>
  <cp:lastPrinted>2003-08-29T13:14:26Z</cp:lastPrinted>
  <dcterms:created xsi:type="dcterms:W3CDTF">2002-06-20T08:32:29Z</dcterms:created>
  <dcterms:modified xsi:type="dcterms:W3CDTF">2009-02-16T16:13:53Z</dcterms:modified>
  <cp:category/>
  <cp:version/>
  <cp:contentType/>
  <cp:contentStatus/>
</cp:coreProperties>
</file>